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877FA104-8354-4217-9AD8-5FA0E62EAC3A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7" l="1"/>
  <c r="D9" i="2" l="1"/>
  <c r="C26" i="6" l="1"/>
  <c r="D9" i="5" l="1"/>
  <c r="E11" i="6" s="1"/>
  <c r="E9" i="6"/>
  <c r="D13" i="3"/>
  <c r="C9" i="5" l="1"/>
  <c r="D47" i="4"/>
  <c r="C47" i="4"/>
  <c r="C9" i="2"/>
  <c r="D39" i="1"/>
  <c r="E5" i="6" s="1"/>
  <c r="C39" i="1" l="1"/>
  <c r="C14" i="3"/>
  <c r="E10" i="6" l="1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15" authorId="0" shapeId="0" xr:uid="{680CCF4E-DF6B-4F9F-A4BB-D682A68AC3B3}">
      <text>
        <r>
          <rPr>
            <b/>
            <sz val="9"/>
            <color indexed="81"/>
            <rFont val="Tahoma"/>
            <family val="2"/>
          </rPr>
          <t>cetak kartu pembayaran ekstra</t>
        </r>
      </text>
    </comment>
    <comment ref="D25" authorId="0" shapeId="0" xr:uid="{5090E39F-8913-48A9-8DB8-1D125BE8614E}">
      <text>
        <r>
          <rPr>
            <b/>
            <sz val="9"/>
            <color indexed="81"/>
            <rFont val="Tahoma"/>
            <family val="2"/>
          </rPr>
          <t>O2SN 250000
DAFTAR LOMBA ANGKLUNG 350000</t>
        </r>
      </text>
    </comment>
    <comment ref="D32" authorId="0" shapeId="0" xr:uid="{F4F43B93-D843-46FF-8D25-658040FCB0CA}">
      <text>
        <r>
          <rPr>
            <b/>
            <sz val="9"/>
            <color indexed="81"/>
            <rFont val="Tahoma"/>
            <family val="2"/>
          </rPr>
          <t>subsidi untuk:
TO MKKS 830000
TO PROPINSI 1235000
USEK 240000</t>
        </r>
      </text>
    </comment>
    <comment ref="D37" authorId="0" shapeId="0" xr:uid="{3CCA56EE-42BC-4B31-8232-F81AA8EF58D4}">
      <text>
        <r>
          <rPr>
            <b/>
            <sz val="9"/>
            <color indexed="81"/>
            <rFont val="Tahoma"/>
            <family val="2"/>
          </rPr>
          <t>banner 7 kebiasaan anak hebat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8" authorId="0" shapeId="0" xr:uid="{5BBCFC0D-AF85-422E-8659-DC06FDDC6F26}">
      <text>
        <r>
          <rPr>
            <b/>
            <sz val="9"/>
            <color indexed="81"/>
            <rFont val="Tahoma"/>
            <family val="2"/>
          </rPr>
          <t>BU INUNG, BU UMI, TAKZIAH PAK DANANG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5" authorId="0" shapeId="0" xr:uid="{9185115F-6FC6-4E99-A1FF-68CD6D30858F}">
      <text>
        <r>
          <rPr>
            <b/>
            <sz val="9"/>
            <color indexed="81"/>
            <rFont val="Tahoma"/>
            <family val="2"/>
          </rPr>
          <t>DUPLIKAT KUNCI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16" authorId="0" shapeId="0" xr:uid="{AE995738-F6C6-4C2A-9AD5-607E75A3A8F4}">
      <text>
        <r>
          <rPr>
            <b/>
            <sz val="9"/>
            <color indexed="81"/>
            <rFont val="Tahoma"/>
            <family val="2"/>
          </rPr>
          <t>via pak tarom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<sst xmlns="http://schemas.openxmlformats.org/spreadsheetml/2006/main" count="164" uniqueCount="129">
  <si>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</si>
  <si>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</si>
  <si>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</si>
  <si>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</si>
  <si>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</si>
  <si>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</si>
  <si>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</si>
  <si>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</si>
  <si>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</si>
  <si>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</si>
  <si>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</si>
  <si>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</si>
  <si>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</si>
  <si>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</si>
  <si>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</si>
  <si>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</si>
  <si>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</si>
  <si>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</si>
  <si>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</si>
  <si>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</si>
  <si>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</si>
  <si>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</si>
  <si>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</si>
  <si>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</si>
  <si>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</si>
  <si>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</si>
  <si>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</si>
  <si>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</si>
  <si>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</si>
  <si>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</si>
  <si>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</si>
  <si>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</si>
  <si>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</si>
  <si>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</si>
  <si>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</si>
  <si>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</si>
  <si>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</si>
  <si>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</si>
  <si>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</si>
  <si>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</si>
  <si>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</si>
  <si>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</si>
  <si>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</si>
  <si>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</si>
  <si>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</si>
  <si>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</si>
  <si>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</si>
  <si>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</si>
  <si>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</si>
  <si>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</si>
  <si>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</si>
  <si>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</si>
  <si>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</si>
  <si>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</si>
  <si>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</si>
  <si>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</si>
  <si>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</si>
  <si>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</si>
  <si>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</si>
  <si>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</si>
  <si>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</si>
  <si>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</si>
  <si>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</si>
  <si>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</si>
  <si>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</si>
  <si>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</si>
  <si>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</si>
  <si>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</si>
  <si>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</si>
  <si>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</si>
  <si>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</si>
  <si>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</si>
  <si>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</si>
  <si>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</si>
  <si>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</si>
  <si>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</si>
  <si>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</si>
  <si>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</si>
  <si>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</si>
  <si>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</si>
  <si>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</si>
  <si>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</si>
  <si>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</si>
  <si>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</si>
  <si>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</si>
  <si>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</si>
  <si>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</si>
  <si>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</si>
  <si>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</si>
  <si>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</si>
  <si>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</si>
  <si>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</si>
  <si>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</si>
  <si>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</si>
  <si>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</si>
  <si>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</si>
  <si>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</si>
  <si>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</si>
  <si>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</si>
  <si>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</si>
  <si>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</si>
  <si>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</si>
  <si>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</si>
  <si>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</si>
  <si>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</si>
  <si>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</si>
  <si>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</si>
  <si>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</si>
  <si>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</si>
  <si>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</si>
  <si>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</si>
  <si>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</si>
  <si>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tabungan 1B</t>
  </si>
  <si>
    <t>tabungan 1B (serun)</t>
  </si>
  <si>
    <t>bendahara 1B</t>
  </si>
  <si>
    <t>morata 1 B</t>
  </si>
  <si>
    <t>Bendahara 3E</t>
  </si>
  <si>
    <t>bendahara 1D</t>
  </si>
  <si>
    <t>wali arsaka 2D</t>
  </si>
  <si>
    <t>bendahara 3B</t>
  </si>
  <si>
    <t>bendahara 3C</t>
  </si>
  <si>
    <t>bendahara 5A</t>
  </si>
  <si>
    <t>bendahara 3A</t>
  </si>
  <si>
    <t>bendahara 4B</t>
  </si>
  <si>
    <t>bendahara 3D</t>
  </si>
  <si>
    <t>bendahara 3E</t>
  </si>
  <si>
    <t>bendahara 3c</t>
  </si>
  <si>
    <t>AJUAN APRIL</t>
  </si>
  <si>
    <t>REKAP PEMASUKAN DAN PENGELUARAN KOMITE PERIODE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</si>
</sst>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3" fontId="7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42" fontId="0" fillId="2" borderId="1" xfId="1" applyNumberFormat="1" applyFont="1" applyFill="1" applyBorder="1"/>
    <xf numFmtId="0" fontId="6" fillId="3" borderId="1" xfId="0" applyFont="1" applyFill="1" applyBorder="1"/>
    <xf numFmtId="42" fontId="0" fillId="3" borderId="1" xfId="0" applyNumberFormat="1" applyFont="1" applyFill="1" applyBorder="1"/>
    <xf numFmtId="3" fontId="0" fillId="0" borderId="1" xfId="0" applyNumberForma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4" workbookViewId="0">
      <selection activeCell="F29" sqref="F29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7" t="s">
        <v>0</v>
      </c>
      <c r="B2" s="37" t="s">
        <v>1</v>
      </c>
      <c r="C2" s="2" t="s">
        <v>127</v>
      </c>
      <c r="D2" s="2" t="s">
        <v>34</v>
      </c>
      <c r="E2" s="2" t="s">
        <v>38</v>
      </c>
    </row>
    <row r="3" spans="1:5" x14ac:dyDescent="0.3">
      <c r="A3" s="38"/>
      <c r="B3" s="38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/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0</v>
      </c>
      <c r="D11" s="11"/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/>
      <c r="E14" s="1"/>
    </row>
    <row r="15" spans="1:5" x14ac:dyDescent="0.3">
      <c r="A15" s="2"/>
      <c r="B15" s="1" t="s">
        <v>36</v>
      </c>
      <c r="C15" s="10">
        <v>0</v>
      </c>
      <c r="D15" s="11">
        <v>60000</v>
      </c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>
        <v>2121000</v>
      </c>
      <c r="E24" s="1"/>
    </row>
    <row r="25" spans="1:5" x14ac:dyDescent="0.3">
      <c r="A25" s="2"/>
      <c r="B25" s="7" t="s">
        <v>22</v>
      </c>
      <c r="C25" s="10">
        <v>1000000</v>
      </c>
      <c r="D25" s="11">
        <v>550000</v>
      </c>
      <c r="E25" s="1"/>
    </row>
    <row r="26" spans="1:5" x14ac:dyDescent="0.3">
      <c r="A26" s="2"/>
      <c r="B26" s="7" t="s">
        <v>23</v>
      </c>
      <c r="C26" s="10">
        <v>550000</v>
      </c>
      <c r="D26" s="11">
        <v>200000</v>
      </c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>
        <v>0</v>
      </c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>
        <v>2305000</v>
      </c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/>
      <c r="E35" s="1"/>
    </row>
    <row r="36" spans="1:5" x14ac:dyDescent="0.3">
      <c r="A36" s="2"/>
      <c r="B36" s="1" t="s">
        <v>32</v>
      </c>
      <c r="C36" s="10"/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450000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8244000</v>
      </c>
      <c r="D39" s="11">
        <f>SUM(D4:D37)</f>
        <v>5686000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C1" sqref="C1"/>
    </sheetView>
  </sheetViews>
  <sheetFormatPr defaultRowHeight="14.4" x14ac:dyDescent="0.3"/>
  <cols>
    <col min="1" max="1" width="7.21875" customWidth="1"/>
    <col min="2" max="2" width="45" customWidth="1"/>
    <col min="3" max="3" width="26" customWidth="1"/>
    <col min="4" max="4" width="27.44140625" customWidth="1"/>
    <col min="5" max="5" width="27.21875" customWidth="1"/>
  </cols>
  <sheetData>
    <row r="1" spans="1:5" x14ac:dyDescent="0.3">
      <c r="A1" s="37" t="s">
        <v>0</v>
      </c>
      <c r="B1" s="37" t="s">
        <v>1</v>
      </c>
      <c r="C1" s="2" t="s">
        <v>127</v>
      </c>
      <c r="D1" s="2" t="s">
        <v>34</v>
      </c>
      <c r="E1" s="2" t="s">
        <v>38</v>
      </c>
    </row>
    <row r="2" spans="1:5" x14ac:dyDescent="0.3">
      <c r="A2" s="38"/>
      <c r="B2" s="38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1300000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/>
      <c r="E4" s="1"/>
    </row>
    <row r="5" spans="1:5" x14ac:dyDescent="0.3">
      <c r="A5" s="15">
        <v>3</v>
      </c>
      <c r="B5" s="1" t="s">
        <v>41</v>
      </c>
      <c r="C5" s="17">
        <v>50000</v>
      </c>
      <c r="D5" s="11">
        <v>100000</v>
      </c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1766000</v>
      </c>
      <c r="D9" s="19">
        <f>SUM(D3:D7)</f>
        <v>100000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C6" sqref="C6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7" t="s">
        <v>0</v>
      </c>
      <c r="B6" s="37" t="s">
        <v>1</v>
      </c>
      <c r="C6" s="2" t="s">
        <v>127</v>
      </c>
      <c r="D6" s="2" t="s">
        <v>34</v>
      </c>
      <c r="E6" s="2" t="s">
        <v>38</v>
      </c>
    </row>
    <row r="7" spans="1:5" x14ac:dyDescent="0.3">
      <c r="A7" s="38"/>
      <c r="B7" s="38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/>
      <c r="D10" s="11"/>
      <c r="E10" s="1"/>
    </row>
    <row r="11" spans="1:5" x14ac:dyDescent="0.3">
      <c r="A11" s="15"/>
      <c r="B11" s="1" t="s">
        <v>48</v>
      </c>
      <c r="C11" s="12"/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workbookViewId="0">
      <selection activeCell="D40" sqref="D40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9" t="s">
        <v>0</v>
      </c>
      <c r="B2" s="39" t="s">
        <v>1</v>
      </c>
      <c r="C2" s="2" t="s">
        <v>127</v>
      </c>
      <c r="D2" s="2" t="s">
        <v>34</v>
      </c>
      <c r="E2" s="2" t="s">
        <v>38</v>
      </c>
    </row>
    <row r="3" spans="1:5" x14ac:dyDescent="0.3">
      <c r="A3" s="39"/>
      <c r="B3" s="39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>
        <v>0</v>
      </c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/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>
        <v>798000</v>
      </c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>
        <v>265000</v>
      </c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>
        <v>210000</v>
      </c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300000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>
        <v>215000</v>
      </c>
      <c r="E31" s="1"/>
    </row>
    <row r="32" spans="1:5" x14ac:dyDescent="0.3">
      <c r="A32" s="2"/>
      <c r="B32" s="1" t="s">
        <v>76</v>
      </c>
      <c r="C32" s="10"/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1300000</v>
      </c>
      <c r="E33" s="1"/>
    </row>
    <row r="34" spans="1:5" x14ac:dyDescent="0.3">
      <c r="A34" s="2"/>
      <c r="B34" s="1" t="s">
        <v>78</v>
      </c>
      <c r="C34" s="36">
        <v>50000</v>
      </c>
      <c r="D34" s="11"/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/>
      <c r="D39" s="11"/>
      <c r="E39" s="1"/>
    </row>
    <row r="40" spans="1:5" x14ac:dyDescent="0.3">
      <c r="A40" s="2"/>
      <c r="B40" s="1" t="s">
        <v>84</v>
      </c>
      <c r="C40" s="10">
        <v>15625000</v>
      </c>
      <c r="D40" s="11">
        <v>800000</v>
      </c>
      <c r="E40" s="1"/>
    </row>
    <row r="41" spans="1:5" x14ac:dyDescent="0.3">
      <c r="A41" s="2"/>
      <c r="B41" s="1" t="s">
        <v>85</v>
      </c>
      <c r="C41" s="10"/>
      <c r="D41" s="11"/>
      <c r="E41" s="1"/>
    </row>
    <row r="42" spans="1:5" x14ac:dyDescent="0.3">
      <c r="A42" s="2">
        <v>6</v>
      </c>
      <c r="B42" s="4" t="s">
        <v>86</v>
      </c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/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28864000</v>
      </c>
      <c r="D47" s="25">
        <f>SUM(D5:D45)</f>
        <v>4388000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G9" sqref="G9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9" t="s">
        <v>0</v>
      </c>
      <c r="B2" s="39" t="s">
        <v>1</v>
      </c>
      <c r="C2" s="40" t="s">
        <v>127</v>
      </c>
      <c r="D2" s="40" t="s">
        <v>34</v>
      </c>
      <c r="E2" s="40" t="s">
        <v>38</v>
      </c>
    </row>
    <row r="3" spans="1:5" x14ac:dyDescent="0.3">
      <c r="A3" s="39"/>
      <c r="B3" s="39"/>
      <c r="C3" s="41"/>
      <c r="D3" s="42"/>
      <c r="E3" s="41"/>
    </row>
    <row r="4" spans="1:5" x14ac:dyDescent="0.3">
      <c r="A4" s="4">
        <v>1</v>
      </c>
      <c r="B4" s="4" t="s">
        <v>91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40000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40000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8"/>
  <sheetViews>
    <sheetView tabSelected="1" workbookViewId="0">
      <selection activeCell="D15" sqref="D15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128</v>
      </c>
    </row>
    <row r="3" spans="1:6" x14ac:dyDescent="0.3">
      <c r="A3" s="43" t="s">
        <v>94</v>
      </c>
      <c r="B3" s="44"/>
      <c r="C3" s="45"/>
      <c r="D3" s="43" t="s">
        <v>95</v>
      </c>
      <c r="E3" s="45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45752</v>
      </c>
      <c r="B5" s="1" t="s">
        <v>111</v>
      </c>
      <c r="C5" s="18">
        <v>7574509</v>
      </c>
      <c r="D5" s="11" t="s">
        <v>100</v>
      </c>
      <c r="E5" s="11">
        <f>PENDIDIKAN!D39</f>
        <v>5686000</v>
      </c>
      <c r="F5" s="1"/>
    </row>
    <row r="6" spans="1:6" x14ac:dyDescent="0.3">
      <c r="A6" s="28">
        <v>45755</v>
      </c>
      <c r="B6" s="34" t="s">
        <v>116</v>
      </c>
      <c r="C6" s="35">
        <v>1375000</v>
      </c>
      <c r="D6" s="11"/>
      <c r="E6" s="11"/>
      <c r="F6" s="1"/>
    </row>
    <row r="7" spans="1:6" x14ac:dyDescent="0.3">
      <c r="A7" s="26">
        <v>45757</v>
      </c>
      <c r="B7" s="34" t="s">
        <v>120</v>
      </c>
      <c r="C7" s="35">
        <v>600000</v>
      </c>
      <c r="D7" s="11" t="s">
        <v>101</v>
      </c>
      <c r="E7" s="11"/>
      <c r="F7" s="1"/>
    </row>
    <row r="8" spans="1:6" x14ac:dyDescent="0.3">
      <c r="A8" s="26">
        <v>45757</v>
      </c>
      <c r="B8" s="29" t="s">
        <v>117</v>
      </c>
      <c r="C8" s="30">
        <v>700000</v>
      </c>
      <c r="D8" s="11"/>
      <c r="E8" s="11"/>
      <c r="F8" s="1"/>
    </row>
    <row r="9" spans="1:6" x14ac:dyDescent="0.3">
      <c r="A9" s="26">
        <v>45757</v>
      </c>
      <c r="B9" s="29" t="s">
        <v>117</v>
      </c>
      <c r="C9" s="30">
        <v>1200000</v>
      </c>
      <c r="D9" s="11" t="s">
        <v>102</v>
      </c>
      <c r="E9" s="11">
        <f>KEAGAMAAN!D14</f>
        <v>0</v>
      </c>
      <c r="F9" s="1"/>
    </row>
    <row r="10" spans="1:6" x14ac:dyDescent="0.3">
      <c r="A10" s="26">
        <v>45726</v>
      </c>
      <c r="B10" s="31" t="s">
        <v>126</v>
      </c>
      <c r="C10" s="32">
        <v>600000</v>
      </c>
      <c r="D10" s="11" t="s">
        <v>103</v>
      </c>
      <c r="E10" s="11">
        <f>OPRASIONAL!D47</f>
        <v>4388000</v>
      </c>
      <c r="F10" s="1"/>
    </row>
    <row r="11" spans="1:6" x14ac:dyDescent="0.3">
      <c r="A11" s="26">
        <v>45758</v>
      </c>
      <c r="B11" s="31" t="s">
        <v>121</v>
      </c>
      <c r="C11" s="32">
        <v>1400000</v>
      </c>
      <c r="D11" s="12" t="s">
        <v>104</v>
      </c>
      <c r="E11" s="11">
        <f>sapras!D9</f>
        <v>40000</v>
      </c>
      <c r="F11" s="1"/>
    </row>
    <row r="12" spans="1:6" x14ac:dyDescent="0.3">
      <c r="A12" s="28">
        <v>45759</v>
      </c>
      <c r="B12" s="29" t="s">
        <v>118</v>
      </c>
      <c r="C12" s="30">
        <v>200000</v>
      </c>
      <c r="D12" s="11"/>
      <c r="E12" s="1"/>
      <c r="F12" s="1"/>
    </row>
    <row r="13" spans="1:6" x14ac:dyDescent="0.3">
      <c r="A13" s="28">
        <v>45761</v>
      </c>
      <c r="B13" s="29" t="s">
        <v>119</v>
      </c>
      <c r="C13" s="30">
        <v>500000</v>
      </c>
      <c r="D13" s="11"/>
      <c r="E13" s="1"/>
      <c r="F13" s="1"/>
    </row>
    <row r="14" spans="1:6" x14ac:dyDescent="0.3">
      <c r="A14" s="28">
        <v>45761</v>
      </c>
      <c r="B14" s="29" t="s">
        <v>122</v>
      </c>
      <c r="C14" s="30">
        <v>2050000</v>
      </c>
      <c r="D14" s="11"/>
      <c r="E14" s="1"/>
      <c r="F14" s="1"/>
    </row>
    <row r="15" spans="1:6" x14ac:dyDescent="0.3">
      <c r="A15" s="28">
        <v>45761</v>
      </c>
      <c r="B15" s="31"/>
      <c r="C15" s="32">
        <v>100000</v>
      </c>
      <c r="D15" s="11"/>
      <c r="E15" s="1"/>
      <c r="F15" s="1"/>
    </row>
    <row r="16" spans="1:6" x14ac:dyDescent="0.3">
      <c r="A16" s="28">
        <v>45764</v>
      </c>
      <c r="B16" s="29" t="s">
        <v>123</v>
      </c>
      <c r="C16" s="30">
        <v>1610000</v>
      </c>
      <c r="D16" s="11"/>
      <c r="E16" s="1"/>
      <c r="F16" s="1"/>
    </row>
    <row r="17" spans="1:6" x14ac:dyDescent="0.3">
      <c r="A17" s="26">
        <v>45768</v>
      </c>
      <c r="B17" s="31" t="s">
        <v>114</v>
      </c>
      <c r="C17" s="32">
        <v>1275000</v>
      </c>
      <c r="D17" s="11"/>
      <c r="E17" s="1"/>
      <c r="F17" s="1"/>
    </row>
    <row r="18" spans="1:6" x14ac:dyDescent="0.3">
      <c r="A18" s="27">
        <v>45777</v>
      </c>
      <c r="B18" s="29" t="s">
        <v>124</v>
      </c>
      <c r="C18" s="33">
        <v>500000</v>
      </c>
      <c r="D18" s="11"/>
      <c r="E18" s="1"/>
      <c r="F18" s="1"/>
    </row>
    <row r="19" spans="1:6" x14ac:dyDescent="0.3">
      <c r="A19" s="26">
        <v>45777</v>
      </c>
      <c r="B19" s="29" t="s">
        <v>124</v>
      </c>
      <c r="C19" s="30">
        <v>500000</v>
      </c>
      <c r="D19" s="30"/>
      <c r="E19" s="1"/>
      <c r="F19" s="1"/>
    </row>
    <row r="20" spans="1:6" x14ac:dyDescent="0.3">
      <c r="A20" s="26">
        <v>45782</v>
      </c>
      <c r="B20" s="31" t="s">
        <v>125</v>
      </c>
      <c r="C20" s="32">
        <v>1375000</v>
      </c>
      <c r="D20" s="30"/>
      <c r="E20" s="1"/>
      <c r="F20" s="1"/>
    </row>
    <row r="21" spans="1:6" x14ac:dyDescent="0.3">
      <c r="A21" s="26"/>
      <c r="B21" s="29"/>
      <c r="C21" s="30"/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10114000</v>
      </c>
      <c r="F23" s="18">
        <f>C26-E23</f>
        <v>11445509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21559509</v>
      </c>
      <c r="D26" s="1"/>
      <c r="E26" s="1"/>
      <c r="F26" s="1"/>
    </row>
    <row r="28" spans="1:6" x14ac:dyDescent="0.3">
      <c r="A28" t="s">
        <v>105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6"/>
  <sheetViews>
    <sheetView workbookViewId="0">
      <selection activeCell="A14" sqref="A14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112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113</v>
      </c>
      <c r="C9" s="11">
        <v>200000</v>
      </c>
    </row>
    <row r="10" spans="1:3" x14ac:dyDescent="0.3">
      <c r="A10" s="26">
        <v>45706</v>
      </c>
      <c r="B10" s="1" t="s">
        <v>115</v>
      </c>
      <c r="C10" s="11">
        <v>500000</v>
      </c>
    </row>
    <row r="11" spans="1:3" x14ac:dyDescent="0.3">
      <c r="A11" s="26">
        <v>45709</v>
      </c>
      <c r="B11" s="1" t="s">
        <v>114</v>
      </c>
      <c r="C11" s="11">
        <v>900000</v>
      </c>
    </row>
    <row r="12" spans="1:3" x14ac:dyDescent="0.3">
      <c r="A12" s="26">
        <v>45730</v>
      </c>
      <c r="B12" s="1" t="s">
        <v>114</v>
      </c>
      <c r="C12" s="1">
        <v>200000</v>
      </c>
    </row>
    <row r="13" spans="1:3" x14ac:dyDescent="0.3">
      <c r="A13" s="26">
        <v>45768</v>
      </c>
      <c r="B13" s="1" t="s">
        <v>114</v>
      </c>
      <c r="C13" s="1">
        <v>600000</v>
      </c>
    </row>
    <row r="14" spans="1:3" x14ac:dyDescent="0.3">
      <c r="A14" s="26"/>
      <c r="B14" s="1"/>
      <c r="C14" s="1"/>
    </row>
    <row r="15" spans="1:3" x14ac:dyDescent="0.3">
      <c r="A15" s="26"/>
      <c r="B15" s="1"/>
      <c r="C15" s="1"/>
    </row>
    <row r="16" spans="1:3" x14ac:dyDescent="0.3">
      <c r="A16" s="1"/>
      <c r="B16" s="1" t="s">
        <v>37</v>
      </c>
      <c r="C16" s="11">
        <f>SUM(C3:C13)</f>
        <v>32250000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2025-07-29T04:35:09Z</dcterms:modified>
</cp:coreProperties>
</file>