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8BCA19B9-BD94-45ED-8959-31135787009F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 l="1"/>
  <c r="E7" i="6" l="1"/>
  <c r="C18" i="7" l="1"/>
  <c r="C47" i="4" l="1"/>
  <c r="D14" i="3" l="1"/>
  <c r="D9" i="2" l="1"/>
  <c r="C24" i="6" l="1"/>
  <c r="D9" i="5" l="1"/>
  <c r="E11" i="6" s="1"/>
  <c r="E9" i="6"/>
  <c r="C9" i="5" l="1"/>
  <c r="D47" i="4"/>
  <c r="C9" i="2"/>
  <c r="D39" i="1"/>
  <c r="E5" i="6" s="1"/>
  <c r="C39" i="1" l="1"/>
  <c r="C14" i="3"/>
  <c r="E10" i="6" l="1"/>
  <c r="E21" i="6" l="1"/>
  <c r="F2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5" authorId="0" shapeId="0" xr:uid="{9F81532E-E1F5-464B-A33A-77037E3D710C}">
      <text>
        <r>
          <rPr>
            <b/>
            <sz val="9"/>
            <color indexed="81"/>
            <rFont val="Tahoma"/>
            <family val="2"/>
          </rPr>
          <t>flsn 380000
bse siswa 350000
stand bse 1.000.000
angklung 1.000.000
dolanan anak 1.000.000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4" authorId="0" shapeId="0" xr:uid="{C61FC61C-8C66-4DA7-8F13-2BE7E86C2FEA}">
      <text>
        <r>
          <rPr>
            <b/>
            <sz val="9"/>
            <color indexed="81"/>
            <rFont val="Tahoma"/>
            <family val="2"/>
          </rPr>
          <t>periksa IGD pku 310.000
sosial siswa sakit 3A 50000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8" authorId="0" shapeId="0" xr:uid="{5A4B3EF0-594E-4186-B506-F010D9A12050}">
      <text>
        <r>
          <rPr>
            <b/>
            <sz val="9"/>
            <color indexed="81"/>
            <rFont val="Tahoma"/>
            <family val="2"/>
          </rPr>
          <t>bu dewanti
bu parjiyatmi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<sst xmlns="http://schemas.openxmlformats.org/spreadsheetml/2006/main" count="161" uniqueCount="128">
  <si>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</si>
  <si>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</si>
  <si>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</si>
  <si>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</si>
  <si>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</si>
  <si>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</si>
  <si>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</si>
  <si>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</si>
  <si>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</si>
  <si>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</si>
  <si>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</si>
  <si>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</si>
  <si>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</si>
  <si>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</si>
  <si>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</si>
  <si>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</si>
  <si>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</si>
  <si>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</si>
  <si>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</si>
  <si>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</si>
  <si>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</si>
  <si>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</si>
  <si>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</si>
  <si>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</si>
  <si>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</si>
  <si>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</si>
  <si>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</si>
  <si>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</si>
  <si>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</si>
  <si>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</si>
  <si>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</si>
  <si>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</si>
  <si>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</si>
  <si>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</si>
  <si>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</si>
  <si>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</si>
  <si>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</si>
  <si>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</si>
  <si>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</si>
  <si>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</si>
  <si>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</si>
  <si>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</si>
  <si>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</si>
  <si>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</si>
  <si>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</si>
  <si>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</si>
  <si>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</si>
  <si>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</si>
  <si>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</si>
  <si>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</si>
  <si>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</si>
  <si>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</si>
  <si>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</si>
  <si>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</si>
  <si>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</si>
  <si>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</si>
  <si>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</si>
  <si>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</si>
  <si>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</si>
  <si>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</si>
  <si>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</si>
  <si>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</si>
  <si>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</si>
  <si>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</si>
  <si>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</si>
  <si>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</si>
  <si>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</si>
  <si>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</si>
  <si>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</si>
  <si>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</si>
  <si>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</si>
  <si>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</si>
  <si>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</si>
  <si>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</si>
  <si>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</si>
  <si>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</si>
  <si>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</si>
  <si>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</si>
  <si>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</si>
  <si>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</si>
  <si>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</si>
  <si>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</si>
  <si>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</si>
  <si>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</si>
  <si>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</si>
  <si>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</si>
  <si>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</si>
  <si>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</si>
  <si>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</si>
  <si>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</si>
  <si>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</si>
  <si>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</si>
  <si>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</si>
  <si>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</si>
  <si>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</si>
  <si>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</si>
  <si>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</si>
  <si>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</si>
  <si>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</si>
  <si>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</si>
  <si>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</si>
  <si>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</si>
  <si>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</si>
  <si>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</si>
  <si>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</si>
  <si>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</si>
  <si>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</si>
  <si>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</si>
  <si>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</si>
  <si>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</si>
  <si>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</si>
  <si>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</si>
  <si>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tabungan 1B</t>
  </si>
  <si>
    <t>tabungan 1B (serun)</t>
  </si>
  <si>
    <t>bendahara 1B</t>
  </si>
  <si>
    <t>morata 1 B</t>
  </si>
  <si>
    <t>bendahara 1D</t>
  </si>
  <si>
    <t>bendahar 2B</t>
  </si>
  <si>
    <t>bendhara 3B</t>
  </si>
  <si>
    <t>bendahara 3A</t>
  </si>
  <si>
    <t>bendahara 4A</t>
  </si>
  <si>
    <t>AJUAN MEI</t>
  </si>
  <si>
    <t>AJUAN ME</t>
  </si>
  <si>
    <t>REKAP PEMASUKAN DAN PENGELUARAN KOMITE PERIODE MEI</t>
  </si>
  <si>
    <t>bendahara 4c</t>
  </si>
  <si>
    <t>bendahara 3B</t>
  </si>
  <si>
    <t>bendahara 3E</t>
  </si>
  <si>
    <t>AJUAN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</si>
</sst>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3" fontId="7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0" fontId="6" fillId="2" borderId="1" xfId="0" applyFont="1" applyFill="1" applyBorder="1"/>
    <xf numFmtId="42" fontId="0" fillId="2" borderId="1" xfId="0" applyNumberFormat="1" applyFont="1" applyFill="1" applyBorder="1"/>
    <xf numFmtId="42" fontId="0" fillId="3" borderId="1" xfId="1" applyNumberFormat="1" applyFont="1" applyFill="1" applyBorder="1"/>
    <xf numFmtId="42" fontId="0" fillId="0" borderId="0" xfId="0" applyNumberFormat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16" workbookViewId="0">
      <selection activeCell="D35" sqref="D35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7" t="s">
        <v>0</v>
      </c>
      <c r="B2" s="37" t="s">
        <v>1</v>
      </c>
      <c r="C2" s="2" t="s">
        <v>121</v>
      </c>
      <c r="D2" s="2" t="s">
        <v>34</v>
      </c>
      <c r="E2" s="2" t="s">
        <v>38</v>
      </c>
    </row>
    <row r="3" spans="1:5" x14ac:dyDescent="0.3">
      <c r="A3" s="38"/>
      <c r="B3" s="38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/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8500000</v>
      </c>
      <c r="D11" s="11"/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/>
      <c r="E14" s="1"/>
    </row>
    <row r="15" spans="1:5" x14ac:dyDescent="0.3">
      <c r="A15" s="2"/>
      <c r="B15" s="1" t="s">
        <v>36</v>
      </c>
      <c r="C15" s="10">
        <v>0</v>
      </c>
      <c r="D15" s="11"/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/>
      <c r="E24" s="1"/>
    </row>
    <row r="25" spans="1:5" x14ac:dyDescent="0.3">
      <c r="A25" s="2"/>
      <c r="B25" s="7" t="s">
        <v>22</v>
      </c>
      <c r="C25" s="10">
        <v>1000000</v>
      </c>
      <c r="D25" s="11">
        <v>3730000</v>
      </c>
      <c r="E25" s="1"/>
    </row>
    <row r="26" spans="1:5" x14ac:dyDescent="0.3">
      <c r="A26" s="2"/>
      <c r="B26" s="7" t="s">
        <v>23</v>
      </c>
      <c r="C26" s="10">
        <v>550000</v>
      </c>
      <c r="D26" s="11">
        <v>450000</v>
      </c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>
        <v>0</v>
      </c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>
        <v>2500000</v>
      </c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/>
      <c r="E35" s="1"/>
    </row>
    <row r="36" spans="1:5" x14ac:dyDescent="0.3">
      <c r="A36" s="2"/>
      <c r="B36" s="1" t="s">
        <v>32</v>
      </c>
      <c r="C36" s="10"/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/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16744000</v>
      </c>
      <c r="D39" s="11">
        <f>SUM(D4:D37)</f>
        <v>6680000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9" sqref="D9"/>
    </sheetView>
  </sheetViews>
  <sheetFormatPr defaultRowHeight="14.4" x14ac:dyDescent="0.3"/>
  <cols>
    <col min="1" max="1" width="7.21875" customWidth="1"/>
    <col min="2" max="2" width="45" customWidth="1"/>
    <col min="3" max="3" width="26" customWidth="1"/>
    <col min="4" max="4" width="27.44140625" customWidth="1"/>
    <col min="5" max="5" width="27.21875" customWidth="1"/>
  </cols>
  <sheetData>
    <row r="1" spans="1:5" x14ac:dyDescent="0.3">
      <c r="A1" s="37" t="s">
        <v>0</v>
      </c>
      <c r="B1" s="37" t="s">
        <v>1</v>
      </c>
      <c r="C1" s="2" t="s">
        <v>127</v>
      </c>
      <c r="D1" s="2" t="s">
        <v>34</v>
      </c>
      <c r="E1" s="2" t="s">
        <v>38</v>
      </c>
    </row>
    <row r="2" spans="1:5" x14ac:dyDescent="0.3">
      <c r="A2" s="38"/>
      <c r="B2" s="38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>
        <v>360000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>
        <v>146000</v>
      </c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/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466000</v>
      </c>
      <c r="D9" s="19">
        <f>SUM(D3:D7)</f>
        <v>506000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D11" sqref="D11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7" t="s">
        <v>0</v>
      </c>
      <c r="B6" s="37" t="s">
        <v>1</v>
      </c>
      <c r="C6" s="2" t="s">
        <v>127</v>
      </c>
      <c r="D6" s="2" t="s">
        <v>34</v>
      </c>
      <c r="E6" s="2" t="s">
        <v>38</v>
      </c>
    </row>
    <row r="7" spans="1:5" x14ac:dyDescent="0.3">
      <c r="A7" s="38"/>
      <c r="B7" s="38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/>
      <c r="D10" s="11">
        <v>225000</v>
      </c>
      <c r="E10" s="1"/>
    </row>
    <row r="11" spans="1:5" x14ac:dyDescent="0.3">
      <c r="A11" s="15"/>
      <c r="B11" s="1" t="s">
        <v>48</v>
      </c>
      <c r="C11" s="12"/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 t="s">
        <v>44</v>
      </c>
      <c r="C14" s="14">
        <f>SUM(C8:C12)</f>
        <v>0</v>
      </c>
      <c r="D14" s="11">
        <f>+SUM(D8:D12)</f>
        <v>225000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25" workbookViewId="0">
      <selection activeCell="I39" sqref="I39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9" t="s">
        <v>0</v>
      </c>
      <c r="B2" s="39" t="s">
        <v>1</v>
      </c>
      <c r="C2" s="2" t="s">
        <v>121</v>
      </c>
      <c r="D2" s="2" t="s">
        <v>34</v>
      </c>
      <c r="E2" s="2" t="s">
        <v>38</v>
      </c>
    </row>
    <row r="3" spans="1:5" x14ac:dyDescent="0.3">
      <c r="A3" s="39"/>
      <c r="B3" s="39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/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/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/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/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/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200000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/>
      <c r="E31" s="1"/>
    </row>
    <row r="32" spans="1:5" x14ac:dyDescent="0.3">
      <c r="A32" s="2"/>
      <c r="B32" s="1" t="s">
        <v>76</v>
      </c>
      <c r="C32" s="10">
        <v>24000000</v>
      </c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1300000</v>
      </c>
      <c r="E33" s="1"/>
    </row>
    <row r="34" spans="1:5" x14ac:dyDescent="0.3">
      <c r="A34" s="2"/>
      <c r="B34" s="1" t="s">
        <v>78</v>
      </c>
      <c r="C34" s="10">
        <v>50000</v>
      </c>
      <c r="D34" s="11"/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>
        <v>0</v>
      </c>
      <c r="D39" s="11"/>
      <c r="E39" s="1"/>
    </row>
    <row r="40" spans="1:5" x14ac:dyDescent="0.3">
      <c r="A40" s="2"/>
      <c r="B40" s="1" t="s">
        <v>84</v>
      </c>
      <c r="D40" s="11"/>
      <c r="E40" s="1"/>
    </row>
    <row r="41" spans="1:5" x14ac:dyDescent="0.3">
      <c r="A41" s="2"/>
      <c r="B41" s="1" t="s">
        <v>85</v>
      </c>
      <c r="C41" s="10">
        <v>100000</v>
      </c>
      <c r="D41" s="11"/>
      <c r="E41" s="1"/>
    </row>
    <row r="42" spans="1:5" x14ac:dyDescent="0.3">
      <c r="A42" s="2">
        <v>6</v>
      </c>
      <c r="B42" s="4" t="s">
        <v>86</v>
      </c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/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37339000</v>
      </c>
      <c r="D47" s="25">
        <f>SUM(D5:D45)</f>
        <v>2000000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D7" sqref="D7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9" t="s">
        <v>0</v>
      </c>
      <c r="B2" s="39" t="s">
        <v>1</v>
      </c>
      <c r="C2" s="40" t="s">
        <v>122</v>
      </c>
      <c r="D2" s="40" t="s">
        <v>34</v>
      </c>
      <c r="E2" s="40" t="s">
        <v>38</v>
      </c>
    </row>
    <row r="3" spans="1:5" x14ac:dyDescent="0.3">
      <c r="A3" s="39"/>
      <c r="B3" s="39"/>
      <c r="C3" s="41"/>
      <c r="D3" s="42"/>
      <c r="E3" s="41"/>
    </row>
    <row r="4" spans="1:5" x14ac:dyDescent="0.3">
      <c r="A4" s="4">
        <v>1</v>
      </c>
      <c r="B4" s="4" t="s">
        <v>91</v>
      </c>
      <c r="C4" s="10">
        <v>625000</v>
      </c>
      <c r="D4" s="10"/>
      <c r="E4" s="1"/>
    </row>
    <row r="5" spans="1:5" x14ac:dyDescent="0.3">
      <c r="A5" s="4">
        <v>2</v>
      </c>
      <c r="B5" s="4" t="s">
        <v>92</v>
      </c>
      <c r="C5" s="10">
        <v>1800000</v>
      </c>
      <c r="D5" s="10"/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0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7"/>
  <sheetViews>
    <sheetView tabSelected="1" workbookViewId="0">
      <selection activeCell="C28" sqref="C28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123</v>
      </c>
    </row>
    <row r="3" spans="1:6" x14ac:dyDescent="0.3">
      <c r="A3" s="43" t="s">
        <v>94</v>
      </c>
      <c r="B3" s="44"/>
      <c r="C3" s="45"/>
      <c r="D3" s="43" t="s">
        <v>95</v>
      </c>
      <c r="E3" s="45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45783</v>
      </c>
      <c r="B5" s="1" t="s">
        <v>111</v>
      </c>
      <c r="C5" s="18">
        <v>11445509</v>
      </c>
      <c r="D5" s="11" t="s">
        <v>100</v>
      </c>
      <c r="E5" s="11">
        <f>PENDIDIKAN!D39</f>
        <v>6680000</v>
      </c>
      <c r="F5" s="1"/>
    </row>
    <row r="6" spans="1:6" x14ac:dyDescent="0.3">
      <c r="A6" s="28">
        <v>45784</v>
      </c>
      <c r="B6" s="33" t="s">
        <v>116</v>
      </c>
      <c r="C6" s="34">
        <v>1450000</v>
      </c>
      <c r="D6" s="11"/>
      <c r="E6" s="11"/>
      <c r="F6" s="1"/>
    </row>
    <row r="7" spans="1:6" x14ac:dyDescent="0.3">
      <c r="A7" s="26">
        <v>45786</v>
      </c>
      <c r="B7" s="33" t="s">
        <v>117</v>
      </c>
      <c r="C7" s="34">
        <v>1800000</v>
      </c>
      <c r="D7" s="11" t="s">
        <v>101</v>
      </c>
      <c r="E7" s="11">
        <f>KESEHATAN!D9</f>
        <v>506000</v>
      </c>
      <c r="F7" s="1"/>
    </row>
    <row r="8" spans="1:6" x14ac:dyDescent="0.3">
      <c r="A8" s="26">
        <v>45791</v>
      </c>
      <c r="B8" s="29" t="s">
        <v>118</v>
      </c>
      <c r="C8" s="30">
        <v>2150000</v>
      </c>
      <c r="D8" s="11"/>
      <c r="E8" s="11"/>
      <c r="F8" s="1"/>
    </row>
    <row r="9" spans="1:6" x14ac:dyDescent="0.3">
      <c r="A9" s="26">
        <v>45792</v>
      </c>
      <c r="B9" s="29" t="s">
        <v>119</v>
      </c>
      <c r="C9" s="30">
        <v>1900000</v>
      </c>
      <c r="D9" s="11" t="s">
        <v>102</v>
      </c>
      <c r="E9" s="11">
        <f>KEAGAMAAN!D14</f>
        <v>225000</v>
      </c>
      <c r="F9" s="1"/>
    </row>
    <row r="10" spans="1:6" x14ac:dyDescent="0.3">
      <c r="A10" s="26">
        <v>45792</v>
      </c>
      <c r="B10" s="29" t="s">
        <v>120</v>
      </c>
      <c r="C10" s="30">
        <v>800000</v>
      </c>
      <c r="D10" s="11" t="s">
        <v>103</v>
      </c>
      <c r="E10" s="11">
        <f>OPRASIONAL!D47</f>
        <v>2000000</v>
      </c>
      <c r="F10" s="1"/>
    </row>
    <row r="11" spans="1:6" x14ac:dyDescent="0.3">
      <c r="A11" s="28">
        <v>45793</v>
      </c>
      <c r="B11" s="31" t="s">
        <v>114</v>
      </c>
      <c r="C11" s="32">
        <v>1375000</v>
      </c>
      <c r="D11" s="12" t="s">
        <v>104</v>
      </c>
      <c r="E11" s="11">
        <f>sapras!D9</f>
        <v>0</v>
      </c>
      <c r="F11" s="1"/>
    </row>
    <row r="12" spans="1:6" x14ac:dyDescent="0.3">
      <c r="A12" s="28">
        <v>45804</v>
      </c>
      <c r="B12" s="29" t="s">
        <v>124</v>
      </c>
      <c r="C12" s="30">
        <v>5300000</v>
      </c>
      <c r="D12" s="11"/>
      <c r="E12" s="1"/>
      <c r="F12" s="1"/>
    </row>
    <row r="13" spans="1:6" x14ac:dyDescent="0.3">
      <c r="A13" s="28">
        <v>45810</v>
      </c>
      <c r="B13" s="29" t="s">
        <v>125</v>
      </c>
      <c r="C13" s="30">
        <v>1000000</v>
      </c>
      <c r="D13" s="11"/>
      <c r="E13" s="1"/>
      <c r="F13" s="1"/>
    </row>
    <row r="14" spans="1:6" x14ac:dyDescent="0.3">
      <c r="A14" s="27">
        <v>45812</v>
      </c>
      <c r="B14" s="31" t="s">
        <v>126</v>
      </c>
      <c r="C14" s="35">
        <v>1375000</v>
      </c>
      <c r="D14" s="11"/>
      <c r="E14" s="1"/>
      <c r="F14" s="1"/>
    </row>
    <row r="15" spans="1:6" x14ac:dyDescent="0.3">
      <c r="A15" s="26"/>
      <c r="B15" s="29"/>
      <c r="C15" s="30"/>
      <c r="D15" s="11"/>
      <c r="E15" s="1"/>
      <c r="F15" s="1"/>
    </row>
    <row r="16" spans="1:6" x14ac:dyDescent="0.3">
      <c r="A16" s="26"/>
      <c r="B16" s="29"/>
      <c r="C16" s="30"/>
      <c r="D16" s="11"/>
      <c r="E16" s="1"/>
      <c r="F16" s="1"/>
    </row>
    <row r="17" spans="1:6" x14ac:dyDescent="0.3">
      <c r="A17" s="28"/>
      <c r="B17" s="29"/>
      <c r="C17" s="30"/>
      <c r="D17" s="30"/>
      <c r="E17" s="1"/>
      <c r="F17" s="1"/>
    </row>
    <row r="18" spans="1:6" x14ac:dyDescent="0.3">
      <c r="A18" s="28"/>
      <c r="B18" s="29"/>
      <c r="C18" s="30"/>
      <c r="D18" s="30"/>
      <c r="E18" s="1"/>
      <c r="F18" s="1"/>
    </row>
    <row r="19" spans="1:6" x14ac:dyDescent="0.3">
      <c r="A19" s="26"/>
      <c r="B19" s="29"/>
      <c r="C19" s="30"/>
      <c r="D19" s="1"/>
      <c r="E19" s="1"/>
      <c r="F19" s="1"/>
    </row>
    <row r="20" spans="1:6" x14ac:dyDescent="0.3">
      <c r="A20" s="28"/>
      <c r="B20" s="29"/>
      <c r="C20" s="30"/>
      <c r="D20" s="1"/>
      <c r="E20" s="11"/>
      <c r="F20" s="1"/>
    </row>
    <row r="21" spans="1:6" x14ac:dyDescent="0.3">
      <c r="A21" s="28"/>
      <c r="B21" s="29"/>
      <c r="C21" s="30"/>
      <c r="D21" s="11"/>
      <c r="E21" s="18">
        <f>SUM(E5:E11)</f>
        <v>9411000</v>
      </c>
      <c r="F21" s="18">
        <f>C24-E21</f>
        <v>19184509</v>
      </c>
    </row>
    <row r="22" spans="1:6" x14ac:dyDescent="0.3">
      <c r="A22" s="26"/>
      <c r="B22" s="1"/>
      <c r="C22" s="11"/>
      <c r="D22" s="1"/>
      <c r="E22" s="1"/>
      <c r="F22" s="1"/>
    </row>
    <row r="23" spans="1:6" x14ac:dyDescent="0.3">
      <c r="A23" s="26"/>
      <c r="B23" s="1"/>
      <c r="C23" s="11"/>
      <c r="D23" s="1"/>
      <c r="E23" s="1"/>
      <c r="F23" s="1"/>
    </row>
    <row r="24" spans="1:6" x14ac:dyDescent="0.3">
      <c r="A24" s="1"/>
      <c r="B24" s="1" t="s">
        <v>44</v>
      </c>
      <c r="C24" s="18">
        <f>SUM(C5:C23)</f>
        <v>28595509</v>
      </c>
      <c r="D24" s="1"/>
      <c r="E24" s="1"/>
      <c r="F24" s="1"/>
    </row>
    <row r="26" spans="1:6" x14ac:dyDescent="0.3">
      <c r="A26" t="s">
        <v>105</v>
      </c>
    </row>
    <row r="27" spans="1:6" x14ac:dyDescent="0.3">
      <c r="C27" s="36">
        <f>SUM(C6:C14)</f>
        <v>17150000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8"/>
  <sheetViews>
    <sheetView workbookViewId="0">
      <selection activeCell="C17" sqref="C17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112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113</v>
      </c>
      <c r="C9" s="11">
        <v>200000</v>
      </c>
    </row>
    <row r="10" spans="1:3" x14ac:dyDescent="0.3">
      <c r="A10" s="26">
        <v>45706</v>
      </c>
      <c r="B10" s="1" t="s">
        <v>115</v>
      </c>
      <c r="C10" s="11">
        <v>500000</v>
      </c>
    </row>
    <row r="11" spans="1:3" x14ac:dyDescent="0.3">
      <c r="A11" s="26">
        <v>45709</v>
      </c>
      <c r="B11" s="1" t="s">
        <v>114</v>
      </c>
      <c r="C11" s="11">
        <v>900000</v>
      </c>
    </row>
    <row r="12" spans="1:3" x14ac:dyDescent="0.3">
      <c r="A12" s="26">
        <v>45730</v>
      </c>
      <c r="B12" s="1" t="s">
        <v>114</v>
      </c>
      <c r="C12" s="1">
        <v>200000</v>
      </c>
    </row>
    <row r="13" spans="1:3" x14ac:dyDescent="0.3">
      <c r="A13" s="26">
        <v>45768</v>
      </c>
      <c r="B13" s="1" t="s">
        <v>114</v>
      </c>
      <c r="C13" s="1">
        <v>600000</v>
      </c>
    </row>
    <row r="14" spans="1:3" x14ac:dyDescent="0.3">
      <c r="A14" s="26">
        <v>45824</v>
      </c>
      <c r="B14" s="1" t="s">
        <v>114</v>
      </c>
      <c r="C14" s="1">
        <v>3300000</v>
      </c>
    </row>
    <row r="15" spans="1:3" x14ac:dyDescent="0.3">
      <c r="A15" s="26">
        <v>45811</v>
      </c>
      <c r="B15" s="1" t="s">
        <v>114</v>
      </c>
      <c r="C15" s="1">
        <v>800000</v>
      </c>
    </row>
    <row r="16" spans="1:3" x14ac:dyDescent="0.3">
      <c r="A16" s="26"/>
      <c r="B16" s="1"/>
      <c r="C16" s="1"/>
    </row>
    <row r="17" spans="1:3" x14ac:dyDescent="0.3">
      <c r="A17" s="26"/>
      <c r="B17" s="1"/>
      <c r="C17" s="1"/>
    </row>
    <row r="18" spans="1:3" x14ac:dyDescent="0.3">
      <c r="A18" s="1"/>
      <c r="B18" s="1" t="s">
        <v>37</v>
      </c>
      <c r="C18" s="11">
        <f>SUM(C3:C15)</f>
        <v>36350000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2025-08-19T20:20:03Z</dcterms:modified>
</cp:coreProperties>
</file>