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01\Documents\komite\DAK\rekap dana dak\"/>
    </mc:Choice>
  </mc:AlternateContent>
  <bookViews>
    <workbookView xWindow="0" yWindow="0" windowWidth="20490" windowHeight="7620" activeTab="2"/>
  </bookViews>
  <sheets>
    <sheet name="24-25" sheetId="1" r:id="rId1"/>
    <sheet name="25-26" sheetId="2" r:id="rId2"/>
    <sheet name="DONATU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0" i="2"/>
  <c r="R7" i="2" l="1"/>
  <c r="R8" i="2"/>
  <c r="R9" i="2"/>
  <c r="R12" i="2"/>
  <c r="R13" i="2"/>
  <c r="R14" i="2"/>
  <c r="R15" i="2"/>
  <c r="R18" i="2"/>
  <c r="R19" i="2"/>
  <c r="R20" i="2"/>
  <c r="R21" i="2"/>
  <c r="R24" i="2"/>
  <c r="R25" i="2"/>
  <c r="R26" i="2"/>
  <c r="R27" i="2"/>
  <c r="R28" i="2"/>
  <c r="R29" i="2"/>
  <c r="R30" i="2"/>
  <c r="R6" i="2"/>
  <c r="Q8" i="1"/>
  <c r="Q9" i="1"/>
  <c r="Q12" i="1"/>
  <c r="Q13" i="1"/>
  <c r="Q14" i="1"/>
  <c r="Q15" i="1"/>
  <c r="Q18" i="1"/>
  <c r="Q20" i="1"/>
  <c r="Q21" i="1"/>
  <c r="Q22" i="1"/>
  <c r="Q23" i="1"/>
  <c r="Q24" i="1"/>
  <c r="Q25" i="1"/>
  <c r="Q26" i="1"/>
  <c r="Q27" i="1"/>
  <c r="Q28" i="1"/>
  <c r="Q30" i="1"/>
  <c r="Q10" i="2"/>
  <c r="Q11" i="2"/>
  <c r="Q30" i="2"/>
  <c r="Q29" i="2"/>
  <c r="Q28" i="2"/>
  <c r="Q27" i="2"/>
  <c r="Q26" i="2"/>
  <c r="Q25" i="2"/>
  <c r="Q24" i="2"/>
  <c r="Q23" i="2"/>
  <c r="Q31" i="2" s="1"/>
  <c r="V8" i="2" s="1"/>
  <c r="Q22" i="2"/>
  <c r="R22" i="2" s="1"/>
  <c r="Q21" i="2"/>
  <c r="Q20" i="2"/>
  <c r="Q19" i="2"/>
  <c r="Q18" i="2"/>
  <c r="Q17" i="2"/>
  <c r="Q16" i="2"/>
  <c r="Q15" i="2"/>
  <c r="Q14" i="2"/>
  <c r="Q13" i="2"/>
  <c r="Q12" i="2"/>
  <c r="Q9" i="2"/>
  <c r="Q8" i="2"/>
  <c r="Q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Q6" i="2"/>
  <c r="P14" i="1"/>
  <c r="P15" i="1"/>
  <c r="P16" i="1"/>
  <c r="R16" i="2" s="1"/>
  <c r="P17" i="1"/>
  <c r="R17" i="2" s="1"/>
  <c r="P18" i="1"/>
  <c r="P19" i="1"/>
  <c r="Q19" i="1" s="1"/>
  <c r="P20" i="1"/>
  <c r="P21" i="1"/>
  <c r="P22" i="1"/>
  <c r="P23" i="1"/>
  <c r="P24" i="1"/>
  <c r="P25" i="1"/>
  <c r="P26" i="1"/>
  <c r="P27" i="1"/>
  <c r="P28" i="1"/>
  <c r="P29" i="1"/>
  <c r="Q29" i="1" s="1"/>
  <c r="P30" i="1"/>
  <c r="P7" i="1"/>
  <c r="Q7" i="1" s="1"/>
  <c r="P8" i="1"/>
  <c r="P9" i="1"/>
  <c r="P10" i="1"/>
  <c r="Q10" i="1" s="1"/>
  <c r="P11" i="1"/>
  <c r="R11" i="2" s="1"/>
  <c r="P12" i="1"/>
  <c r="P13" i="1"/>
  <c r="P6" i="1"/>
  <c r="Q6" i="1" s="1"/>
  <c r="R23" i="2" l="1"/>
  <c r="Q11" i="1"/>
  <c r="R10" i="2"/>
  <c r="Q17" i="1"/>
  <c r="P31" i="1"/>
  <c r="V7" i="2" s="1"/>
  <c r="V10" i="2" s="1"/>
  <c r="Q16" i="1"/>
  <c r="A30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7" i="1"/>
</calcChain>
</file>

<file path=xl/comments1.xml><?xml version="1.0" encoding="utf-8"?>
<comments xmlns="http://schemas.openxmlformats.org/spreadsheetml/2006/main">
  <authors>
    <author>hengker404</author>
    <author>User01</author>
  </authors>
  <commentList>
    <comment ref="I7" authorId="0" shapeId="0">
      <text>
        <r>
          <rPr>
            <sz val="9"/>
            <color indexed="81"/>
            <rFont val="Tahoma"/>
            <family val="2"/>
          </rPr>
          <t>600.000 cash
300.000 transfer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 xml:space="preserve">U
</t>
        </r>
        <r>
          <rPr>
            <sz val="9"/>
            <color indexed="81"/>
            <rFont val="Tahoma"/>
            <family val="2"/>
          </rPr>
          <t>SERUNI 200000
MORATA 500000
BENDAHARA 900000</t>
        </r>
      </text>
    </comment>
    <comment ref="O7" authorId="1" shapeId="0">
      <text>
        <r>
          <rPr>
            <b/>
            <sz val="9"/>
            <color indexed="81"/>
            <rFont val="Tahoma"/>
            <family val="2"/>
          </rPr>
          <t>User01:</t>
        </r>
        <r>
          <rPr>
            <sz val="9"/>
            <color indexed="81"/>
            <rFont val="Tahoma"/>
            <family val="2"/>
          </rPr>
          <t xml:space="preserve">
Tgl 19/6 = 900000
tgl 26/6 = 500000</t>
        </r>
      </text>
    </comment>
    <comment ref="C12" authorId="1" shapeId="0">
      <text>
        <r>
          <rPr>
            <b/>
            <sz val="9"/>
            <color indexed="81"/>
            <rFont val="Tahoma"/>
            <family val="2"/>
          </rPr>
          <t>User01:</t>
        </r>
        <r>
          <rPr>
            <sz val="9"/>
            <color indexed="81"/>
            <rFont val="Tahoma"/>
            <family val="2"/>
          </rPr>
          <t xml:space="preserve">
sebelumnya sudah setor10.000.000</t>
        </r>
      </text>
    </comment>
  </commentList>
</comments>
</file>

<file path=xl/sharedStrings.xml><?xml version="1.0" encoding="utf-8"?>
<sst xmlns="http://schemas.openxmlformats.org/spreadsheetml/2006/main" count="114" uniqueCount="62">
  <si>
    <t>NO</t>
  </si>
  <si>
    <t>KELAS</t>
  </si>
  <si>
    <t>KOMITMENT</t>
  </si>
  <si>
    <t>REALISASI</t>
  </si>
  <si>
    <t>JUMLAH</t>
  </si>
  <si>
    <t>KEKURANGAN</t>
  </si>
  <si>
    <t>JULI</t>
  </si>
  <si>
    <t>AGUSTUS</t>
  </si>
  <si>
    <t>SEPTEMBER</t>
  </si>
  <si>
    <t>OKTOBER</t>
  </si>
  <si>
    <t>NOVEMBER</t>
  </si>
  <si>
    <t>DESEMBER</t>
  </si>
  <si>
    <t>JANUARI</t>
  </si>
  <si>
    <t>FEBRUARI</t>
  </si>
  <si>
    <t>MARET</t>
  </si>
  <si>
    <t>APRIL</t>
  </si>
  <si>
    <t xml:space="preserve">MEI </t>
  </si>
  <si>
    <t>JUNI</t>
  </si>
  <si>
    <t>1A</t>
  </si>
  <si>
    <t>2A</t>
  </si>
  <si>
    <t>3A</t>
  </si>
  <si>
    <t>4A</t>
  </si>
  <si>
    <t>5A</t>
  </si>
  <si>
    <t>6A</t>
  </si>
  <si>
    <t>1B</t>
  </si>
  <si>
    <t>1C</t>
  </si>
  <si>
    <t>1D</t>
  </si>
  <si>
    <t>2B</t>
  </si>
  <si>
    <t>2C</t>
  </si>
  <si>
    <t>2D</t>
  </si>
  <si>
    <t>3B</t>
  </si>
  <si>
    <t>3C</t>
  </si>
  <si>
    <t>3D</t>
  </si>
  <si>
    <t>4B</t>
  </si>
  <si>
    <t>4C</t>
  </si>
  <si>
    <t>4D</t>
  </si>
  <si>
    <t>4E</t>
  </si>
  <si>
    <t>5B</t>
  </si>
  <si>
    <t>5C</t>
  </si>
  <si>
    <t>5D</t>
  </si>
  <si>
    <t>6B</t>
  </si>
  <si>
    <t>6C</t>
  </si>
  <si>
    <t>6D</t>
  </si>
  <si>
    <t>REKAP KOMITMEN DAK DAN REALISASI TABUNGAN TIAP KELAS 2024/2025</t>
  </si>
  <si>
    <t>REALISASI TAHUN SEBELUMNYA</t>
  </si>
  <si>
    <t>REKAP KOMITMEN DAK DAN REALISASI TABUNGAN TIAP KELAS 2025/2026</t>
  </si>
  <si>
    <t>TABUNGAN 25/26</t>
  </si>
  <si>
    <t>TABUNGAN 24/25</t>
  </si>
  <si>
    <t>TABUNGAN YANG LALU</t>
  </si>
  <si>
    <t>TANGGAL</t>
  </si>
  <si>
    <t>NAMA</t>
  </si>
  <si>
    <t>INSTANSI</t>
  </si>
  <si>
    <t>BU PARJIYATMI</t>
  </si>
  <si>
    <t>SD NEGERI 1 BANTUL</t>
  </si>
  <si>
    <t>BU IPUT</t>
  </si>
  <si>
    <t>PAK HARIS</t>
  </si>
  <si>
    <t>PAK BAYU</t>
  </si>
  <si>
    <t>BU LINDA</t>
  </si>
  <si>
    <t>MASIH DI REKENING BELUM KE BENDAHARA</t>
  </si>
  <si>
    <t>BU KRISNA</t>
  </si>
  <si>
    <t>BU RISNI</t>
  </si>
  <si>
    <t>BU DEWANTI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</si>
</sst>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Rp&quot;* #,##0_-;\-&quot;Rp&quot;* #,##0_-;_-&quot;Rp&quot;* &quot;-&quot;_-;_-@_-"/>
    <numFmt numFmtId="44" formatCode="_-&quot;Rp&quot;* #,##0.00_-;\-&quot;Rp&quot;* #,##0.00_-;_-&quot;Rp&quot;* &quot;-&quot;??_-;_-@_-"/>
  </numFmts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1" xfId="0" applyNumberFormat="1" applyBorder="1"/>
    <xf numFmtId="42" fontId="0" fillId="0" borderId="6" xfId="0" applyNumberFormat="1" applyBorder="1"/>
    <xf numFmtId="42" fontId="0" fillId="0" borderId="1" xfId="0" applyNumberFormat="1" applyBorder="1"/>
    <xf numFmtId="42" fontId="0" fillId="0" borderId="0" xfId="0" applyNumberFormat="1"/>
    <xf numFmtId="14" fontId="0" fillId="0" borderId="1" xfId="0" applyNumberFormat="1" applyBorder="1"/>
    <xf numFmtId="42" fontId="0" fillId="2" borderId="1" xfId="0" applyNumberFormat="1" applyFill="1" applyBorder="1"/>
    <xf numFmtId="0" fontId="0" fillId="3" borderId="0" xfId="0" applyFill="1"/>
    <xf numFmtId="42" fontId="0" fillId="3" borderId="1" xfId="0" applyNumberFormat="1" applyFill="1" applyBorder="1"/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35"/>
  <sheetViews>
    <sheetView topLeftCell="H13" workbookViewId="0">
      <selection activeCell="P29" sqref="P29"/>
    </sheetView>
  </sheetViews>
  <sheetFormatPr defaultRowHeight="15" x14ac:dyDescent="0.25"/>
  <cols>
    <col min="2" max="2" width="13.28515625" customWidth="1"/>
    <col min="3" max="3" width="24.28515625" customWidth="1"/>
    <col min="4" max="4" width="19.140625" customWidth="1"/>
    <col min="5" max="5" width="18.5703125" customWidth="1"/>
    <col min="6" max="6" width="17" customWidth="1"/>
    <col min="7" max="7" width="18" customWidth="1"/>
    <col min="8" max="8" width="17.140625" customWidth="1"/>
    <col min="9" max="9" width="18.5703125" customWidth="1"/>
    <col min="10" max="11" width="18.140625" customWidth="1"/>
    <col min="12" max="12" width="19.5703125" customWidth="1"/>
    <col min="13" max="13" width="18.5703125" customWidth="1"/>
    <col min="14" max="14" width="17.7109375" customWidth="1"/>
    <col min="15" max="15" width="15.28515625" customWidth="1"/>
    <col min="16" max="16" width="18.28515625" customWidth="1"/>
    <col min="17" max="17" width="17.28515625" customWidth="1"/>
  </cols>
  <sheetData>
    <row r="2" spans="1:17" x14ac:dyDescent="0.25">
      <c r="A2" s="15" t="s">
        <v>43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x14ac:dyDescent="0.25">
      <c r="A4" s="20" t="s">
        <v>0</v>
      </c>
      <c r="B4" s="20" t="s">
        <v>1</v>
      </c>
      <c r="C4" s="20" t="s">
        <v>2</v>
      </c>
      <c r="D4" s="17" t="s">
        <v>3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20" t="s">
        <v>4</v>
      </c>
      <c r="Q4" s="20" t="s">
        <v>5</v>
      </c>
    </row>
    <row r="5" spans="1:17" ht="15.75" thickBot="1" x14ac:dyDescent="0.3">
      <c r="A5" s="21"/>
      <c r="B5" s="21"/>
      <c r="C5" s="21"/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21"/>
      <c r="Q5" s="21"/>
    </row>
    <row r="6" spans="1:17" ht="15.75" thickTop="1" x14ac:dyDescent="0.25">
      <c r="A6" s="6">
        <v>1</v>
      </c>
      <c r="B6" s="6" t="s">
        <v>18</v>
      </c>
      <c r="C6" s="7">
        <v>7200000</v>
      </c>
      <c r="D6" s="4"/>
      <c r="E6" s="4"/>
      <c r="F6" s="9">
        <v>2200000</v>
      </c>
      <c r="G6" s="1"/>
      <c r="H6" s="9">
        <v>550000</v>
      </c>
      <c r="I6" s="9">
        <v>200000</v>
      </c>
      <c r="J6" s="9">
        <v>50000</v>
      </c>
      <c r="K6" s="1"/>
      <c r="L6" s="1"/>
      <c r="M6" s="1"/>
      <c r="N6" s="1"/>
      <c r="O6" s="9">
        <v>4900000</v>
      </c>
      <c r="P6" s="8">
        <f>SUM(D6:O6)</f>
        <v>7900000</v>
      </c>
      <c r="Q6" s="8">
        <f>(P6-C6)</f>
        <v>700000</v>
      </c>
    </row>
    <row r="7" spans="1:17" x14ac:dyDescent="0.25">
      <c r="A7" s="2">
        <f>SUM(A6+1)</f>
        <v>2</v>
      </c>
      <c r="B7" s="2" t="s">
        <v>24</v>
      </c>
      <c r="C7" s="7">
        <v>9000000</v>
      </c>
      <c r="D7" s="1"/>
      <c r="E7" s="1"/>
      <c r="F7" s="9"/>
      <c r="G7" s="1"/>
      <c r="H7" s="1"/>
      <c r="I7" s="9">
        <v>900000</v>
      </c>
      <c r="J7" s="1"/>
      <c r="K7" s="9">
        <v>1600000</v>
      </c>
      <c r="L7" s="9">
        <v>200000</v>
      </c>
      <c r="M7" s="9">
        <v>600000</v>
      </c>
      <c r="N7" s="1"/>
      <c r="O7" s="9">
        <v>1400000</v>
      </c>
      <c r="P7" s="8">
        <f t="shared" ref="P7:P30" si="0">SUM(D7:O7)</f>
        <v>4700000</v>
      </c>
      <c r="Q7" s="8">
        <f t="shared" ref="Q7:Q30" si="1">(P7-C7)</f>
        <v>-4300000</v>
      </c>
    </row>
    <row r="8" spans="1:17" x14ac:dyDescent="0.25">
      <c r="A8" s="2">
        <f t="shared" ref="A8:A29" si="2">SUM(A7+1)</f>
        <v>3</v>
      </c>
      <c r="B8" s="2" t="s">
        <v>25</v>
      </c>
      <c r="C8" s="7">
        <v>7800000</v>
      </c>
      <c r="D8" s="1"/>
      <c r="E8" s="1"/>
      <c r="F8" s="9"/>
      <c r="G8" s="1"/>
      <c r="H8" s="1"/>
      <c r="I8" s="1"/>
      <c r="J8" s="1"/>
      <c r="K8" s="1"/>
      <c r="L8" s="1"/>
      <c r="M8" s="1"/>
      <c r="N8" s="1"/>
      <c r="O8" s="1"/>
      <c r="P8" s="4">
        <f t="shared" si="0"/>
        <v>0</v>
      </c>
      <c r="Q8" s="8">
        <f t="shared" si="1"/>
        <v>-7800000</v>
      </c>
    </row>
    <row r="9" spans="1:17" x14ac:dyDescent="0.25">
      <c r="A9" s="2">
        <f t="shared" si="2"/>
        <v>4</v>
      </c>
      <c r="B9" s="2" t="s">
        <v>26</v>
      </c>
      <c r="C9" s="7">
        <v>8700000</v>
      </c>
      <c r="D9" s="1"/>
      <c r="E9" s="1"/>
      <c r="F9" s="9"/>
      <c r="G9" s="1"/>
      <c r="H9" s="1"/>
      <c r="I9" s="1"/>
      <c r="J9" s="1"/>
      <c r="K9" s="1"/>
      <c r="L9" s="1"/>
      <c r="M9" s="1"/>
      <c r="N9" s="1"/>
      <c r="O9" s="1"/>
      <c r="P9" s="4">
        <f t="shared" si="0"/>
        <v>0</v>
      </c>
      <c r="Q9" s="8">
        <f t="shared" si="1"/>
        <v>-8700000</v>
      </c>
    </row>
    <row r="10" spans="1:17" x14ac:dyDescent="0.25">
      <c r="A10" s="2">
        <f t="shared" si="2"/>
        <v>5</v>
      </c>
      <c r="B10" s="2" t="s">
        <v>19</v>
      </c>
      <c r="C10" s="7">
        <v>4550000</v>
      </c>
      <c r="D10" s="1"/>
      <c r="E10" s="1"/>
      <c r="F10" s="9"/>
      <c r="G10" s="1"/>
      <c r="H10" s="9"/>
      <c r="I10" s="9"/>
      <c r="J10" s="9"/>
      <c r="K10" s="1"/>
      <c r="L10" s="1"/>
      <c r="M10" s="1"/>
      <c r="N10" s="1"/>
      <c r="O10" s="9"/>
      <c r="P10" s="8">
        <f t="shared" si="0"/>
        <v>0</v>
      </c>
      <c r="Q10" s="8">
        <f t="shared" si="1"/>
        <v>-4550000</v>
      </c>
    </row>
    <row r="11" spans="1:17" x14ac:dyDescent="0.25">
      <c r="A11" s="2">
        <f t="shared" si="2"/>
        <v>6</v>
      </c>
      <c r="B11" s="2" t="s">
        <v>27</v>
      </c>
      <c r="C11" s="7">
        <v>4500000</v>
      </c>
      <c r="D11" s="1"/>
      <c r="E11" s="1"/>
      <c r="F11" s="9"/>
      <c r="G11" s="1"/>
      <c r="H11" s="1"/>
      <c r="I11" s="9"/>
      <c r="J11" s="1"/>
      <c r="K11" s="9"/>
      <c r="L11" s="9"/>
      <c r="M11" s="9"/>
      <c r="N11" s="1"/>
      <c r="O11" s="9"/>
      <c r="P11" s="8">
        <f t="shared" si="0"/>
        <v>0</v>
      </c>
      <c r="Q11" s="8">
        <f t="shared" si="1"/>
        <v>-4500000</v>
      </c>
    </row>
    <row r="12" spans="1:17" x14ac:dyDescent="0.25">
      <c r="A12" s="2">
        <f t="shared" si="2"/>
        <v>7</v>
      </c>
      <c r="B12" s="2" t="s">
        <v>28</v>
      </c>
      <c r="C12" s="7"/>
      <c r="D12" s="1"/>
      <c r="E12" s="1"/>
      <c r="F12" s="9"/>
      <c r="G12" s="1"/>
      <c r="H12" s="1"/>
      <c r="I12" s="1"/>
      <c r="J12" s="1"/>
      <c r="K12" s="1"/>
      <c r="L12" s="1"/>
      <c r="M12" s="1"/>
      <c r="N12" s="1"/>
      <c r="O12" s="1"/>
      <c r="P12" s="4">
        <f t="shared" si="0"/>
        <v>0</v>
      </c>
      <c r="Q12" s="8">
        <f t="shared" si="1"/>
        <v>0</v>
      </c>
    </row>
    <row r="13" spans="1:17" x14ac:dyDescent="0.25">
      <c r="A13" s="2">
        <f t="shared" si="2"/>
        <v>8</v>
      </c>
      <c r="B13" s="2" t="s">
        <v>29</v>
      </c>
      <c r="C13" s="7">
        <v>1700000</v>
      </c>
      <c r="D13" s="1"/>
      <c r="E13" s="1"/>
      <c r="F13" s="9"/>
      <c r="G13" s="1"/>
      <c r="H13" s="1"/>
      <c r="I13" s="1"/>
      <c r="J13" s="1"/>
      <c r="K13" s="1"/>
      <c r="L13" s="1"/>
      <c r="M13" s="1"/>
      <c r="N13" s="1"/>
      <c r="O13" s="1"/>
      <c r="P13" s="4">
        <f t="shared" si="0"/>
        <v>0</v>
      </c>
      <c r="Q13" s="8">
        <f t="shared" si="1"/>
        <v>-1700000</v>
      </c>
    </row>
    <row r="14" spans="1:17" x14ac:dyDescent="0.25">
      <c r="A14" s="2">
        <f t="shared" si="2"/>
        <v>9</v>
      </c>
      <c r="B14" s="2" t="s">
        <v>20</v>
      </c>
      <c r="C14" s="7">
        <v>3600000</v>
      </c>
      <c r="D14" s="1"/>
      <c r="E14" s="1"/>
      <c r="F14" s="9"/>
      <c r="G14" s="1"/>
      <c r="H14" s="1"/>
      <c r="I14" s="1"/>
      <c r="J14" s="1"/>
      <c r="K14" s="1"/>
      <c r="L14" s="1"/>
      <c r="M14" s="1"/>
      <c r="N14" s="1"/>
      <c r="O14" s="1"/>
      <c r="P14" s="4">
        <f t="shared" si="0"/>
        <v>0</v>
      </c>
      <c r="Q14" s="8">
        <f t="shared" si="1"/>
        <v>-3600000</v>
      </c>
    </row>
    <row r="15" spans="1:17" x14ac:dyDescent="0.25">
      <c r="A15" s="2">
        <f t="shared" si="2"/>
        <v>10</v>
      </c>
      <c r="B15" s="2" t="s">
        <v>30</v>
      </c>
      <c r="C15" s="7">
        <v>5250000</v>
      </c>
      <c r="D15" s="1"/>
      <c r="E15" s="1"/>
      <c r="F15" s="9"/>
      <c r="G15" s="1"/>
      <c r="H15" s="1"/>
      <c r="I15" s="1"/>
      <c r="J15" s="1"/>
      <c r="K15" s="1"/>
      <c r="L15" s="1"/>
      <c r="M15" s="1"/>
      <c r="N15" s="1"/>
      <c r="O15" s="1"/>
      <c r="P15" s="4">
        <f t="shared" si="0"/>
        <v>0</v>
      </c>
      <c r="Q15" s="8">
        <f t="shared" si="1"/>
        <v>-5250000</v>
      </c>
    </row>
    <row r="16" spans="1:17" x14ac:dyDescent="0.25">
      <c r="A16" s="2">
        <f t="shared" si="2"/>
        <v>11</v>
      </c>
      <c r="B16" s="2" t="s">
        <v>31</v>
      </c>
      <c r="C16" s="7">
        <v>4350000</v>
      </c>
      <c r="D16" s="9"/>
      <c r="E16" s="1"/>
      <c r="F16" s="9"/>
      <c r="G16" s="1"/>
      <c r="H16" s="1"/>
      <c r="I16" s="1"/>
      <c r="J16" s="1"/>
      <c r="K16" s="1"/>
      <c r="L16" s="1"/>
      <c r="M16" s="1"/>
      <c r="N16" s="1"/>
      <c r="O16" s="1"/>
      <c r="P16" s="4">
        <f t="shared" si="0"/>
        <v>0</v>
      </c>
      <c r="Q16" s="8">
        <f t="shared" si="1"/>
        <v>-4350000</v>
      </c>
    </row>
    <row r="17" spans="1:17" x14ac:dyDescent="0.25">
      <c r="A17" s="2">
        <f t="shared" si="2"/>
        <v>12</v>
      </c>
      <c r="B17" s="2" t="s">
        <v>32</v>
      </c>
      <c r="C17" s="7">
        <v>1350000</v>
      </c>
      <c r="D17" s="1"/>
      <c r="E17" s="1"/>
      <c r="F17" s="9"/>
      <c r="G17" s="1"/>
      <c r="H17" s="1"/>
      <c r="I17" s="1"/>
      <c r="J17" s="1"/>
      <c r="K17" s="1"/>
      <c r="L17" s="1"/>
      <c r="M17" s="1"/>
      <c r="N17" s="1"/>
      <c r="O17" s="1"/>
      <c r="P17" s="4">
        <f t="shared" si="0"/>
        <v>0</v>
      </c>
      <c r="Q17" s="8">
        <f t="shared" si="1"/>
        <v>-1350000</v>
      </c>
    </row>
    <row r="18" spans="1:17" x14ac:dyDescent="0.25">
      <c r="A18" s="2">
        <f t="shared" si="2"/>
        <v>13</v>
      </c>
      <c r="B18" s="2" t="s">
        <v>21</v>
      </c>
      <c r="C18" s="7">
        <v>4200000</v>
      </c>
      <c r="D18" s="1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  <c r="P18" s="4">
        <f t="shared" si="0"/>
        <v>0</v>
      </c>
      <c r="Q18" s="8">
        <f t="shared" si="1"/>
        <v>-4200000</v>
      </c>
    </row>
    <row r="19" spans="1:17" x14ac:dyDescent="0.25">
      <c r="A19" s="2">
        <f t="shared" si="2"/>
        <v>14</v>
      </c>
      <c r="B19" s="2" t="s">
        <v>33</v>
      </c>
      <c r="C19" s="7">
        <v>4350000</v>
      </c>
      <c r="D19" s="1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  <c r="P19" s="4">
        <f t="shared" si="0"/>
        <v>0</v>
      </c>
      <c r="Q19" s="8">
        <f t="shared" si="1"/>
        <v>-4350000</v>
      </c>
    </row>
    <row r="20" spans="1:17" x14ac:dyDescent="0.25">
      <c r="A20" s="2">
        <f t="shared" si="2"/>
        <v>15</v>
      </c>
      <c r="B20" s="2" t="s">
        <v>34</v>
      </c>
      <c r="C20" s="7">
        <v>3200000</v>
      </c>
      <c r="D20" s="1"/>
      <c r="E20" s="1"/>
      <c r="F20" s="9"/>
      <c r="G20" s="1"/>
      <c r="H20" s="1"/>
      <c r="I20" s="1"/>
      <c r="J20" s="1"/>
      <c r="K20" s="1"/>
      <c r="L20" s="1"/>
      <c r="M20" s="1"/>
      <c r="N20" s="1"/>
      <c r="O20" s="1"/>
      <c r="P20" s="4">
        <f t="shared" si="0"/>
        <v>0</v>
      </c>
      <c r="Q20" s="8">
        <f t="shared" si="1"/>
        <v>-3200000</v>
      </c>
    </row>
    <row r="21" spans="1:17" x14ac:dyDescent="0.25">
      <c r="A21" s="2">
        <f t="shared" si="2"/>
        <v>16</v>
      </c>
      <c r="B21" s="2" t="s">
        <v>35</v>
      </c>
      <c r="C21" s="7">
        <v>3950000</v>
      </c>
      <c r="D21" s="1"/>
      <c r="E21" s="1"/>
      <c r="F21" s="9"/>
      <c r="G21" s="1"/>
      <c r="H21" s="1"/>
      <c r="I21" s="1"/>
      <c r="J21" s="1"/>
      <c r="K21" s="1"/>
      <c r="L21" s="1"/>
      <c r="M21" s="1"/>
      <c r="N21" s="1"/>
      <c r="O21" s="1"/>
      <c r="P21" s="4">
        <f t="shared" si="0"/>
        <v>0</v>
      </c>
      <c r="Q21" s="8">
        <f t="shared" si="1"/>
        <v>-3950000</v>
      </c>
    </row>
    <row r="22" spans="1:17" x14ac:dyDescent="0.25">
      <c r="A22" s="2">
        <f t="shared" si="2"/>
        <v>17</v>
      </c>
      <c r="B22" s="2" t="s">
        <v>36</v>
      </c>
      <c r="C22" s="7">
        <v>2600000</v>
      </c>
      <c r="D22" s="1"/>
      <c r="E22" s="1"/>
      <c r="F22" s="9"/>
      <c r="G22" s="1"/>
      <c r="H22" s="1"/>
      <c r="I22" s="1"/>
      <c r="J22" s="1"/>
      <c r="K22" s="1"/>
      <c r="L22" s="1"/>
      <c r="M22" s="1"/>
      <c r="N22" s="1"/>
      <c r="O22" s="1"/>
      <c r="P22" s="4">
        <f t="shared" si="0"/>
        <v>0</v>
      </c>
      <c r="Q22" s="8">
        <f t="shared" si="1"/>
        <v>-2600000</v>
      </c>
    </row>
    <row r="23" spans="1:17" x14ac:dyDescent="0.25">
      <c r="A23" s="2">
        <f t="shared" si="2"/>
        <v>18</v>
      </c>
      <c r="B23" s="2" t="s">
        <v>22</v>
      </c>
      <c r="C23" s="7">
        <v>3150000</v>
      </c>
      <c r="D23" s="1"/>
      <c r="E23" s="1"/>
      <c r="F23" s="9"/>
      <c r="G23" s="1"/>
      <c r="H23" s="1"/>
      <c r="I23" s="1"/>
      <c r="J23" s="1"/>
      <c r="K23" s="1"/>
      <c r="L23" s="1"/>
      <c r="M23" s="1"/>
      <c r="N23" s="1"/>
      <c r="O23" s="1"/>
      <c r="P23" s="4">
        <f t="shared" si="0"/>
        <v>0</v>
      </c>
      <c r="Q23" s="8">
        <f t="shared" si="1"/>
        <v>-3150000</v>
      </c>
    </row>
    <row r="24" spans="1:17" x14ac:dyDescent="0.25">
      <c r="A24" s="2">
        <f t="shared" si="2"/>
        <v>19</v>
      </c>
      <c r="B24" s="2" t="s">
        <v>37</v>
      </c>
      <c r="C24" s="7">
        <v>4200000</v>
      </c>
      <c r="D24" s="1"/>
      <c r="E24" s="1"/>
      <c r="F24" s="9"/>
      <c r="G24" s="1"/>
      <c r="H24" s="1"/>
      <c r="I24" s="1"/>
      <c r="J24" s="1"/>
      <c r="K24" s="1"/>
      <c r="L24" s="1"/>
      <c r="M24" s="1"/>
      <c r="N24" s="1"/>
      <c r="O24" s="1"/>
      <c r="P24" s="4">
        <f t="shared" si="0"/>
        <v>0</v>
      </c>
      <c r="Q24" s="8">
        <f t="shared" si="1"/>
        <v>-4200000</v>
      </c>
    </row>
    <row r="25" spans="1:17" x14ac:dyDescent="0.25">
      <c r="A25" s="2">
        <f t="shared" si="2"/>
        <v>20</v>
      </c>
      <c r="B25" s="2" t="s">
        <v>38</v>
      </c>
      <c r="C25" s="7">
        <v>3650000</v>
      </c>
      <c r="D25" s="1"/>
      <c r="E25" s="1"/>
      <c r="F25" s="9"/>
      <c r="G25" s="1"/>
      <c r="H25" s="1"/>
      <c r="I25" s="1"/>
      <c r="J25" s="1"/>
      <c r="K25" s="1"/>
      <c r="L25" s="1"/>
      <c r="M25" s="1"/>
      <c r="N25" s="1"/>
      <c r="O25" s="1"/>
      <c r="P25" s="4">
        <f t="shared" si="0"/>
        <v>0</v>
      </c>
      <c r="Q25" s="8">
        <f t="shared" si="1"/>
        <v>-3650000</v>
      </c>
    </row>
    <row r="26" spans="1:17" x14ac:dyDescent="0.25">
      <c r="A26" s="2">
        <f t="shared" si="2"/>
        <v>21</v>
      </c>
      <c r="B26" s="2" t="s">
        <v>39</v>
      </c>
      <c r="C26" s="7">
        <v>4750000</v>
      </c>
      <c r="D26" s="1"/>
      <c r="E26" s="1"/>
      <c r="F26" s="9"/>
      <c r="G26" s="1"/>
      <c r="H26" s="1"/>
      <c r="I26" s="1"/>
      <c r="J26" s="1"/>
      <c r="K26" s="1"/>
      <c r="L26" s="1"/>
      <c r="M26" s="1"/>
      <c r="N26" s="1"/>
      <c r="O26" s="1"/>
      <c r="P26" s="4">
        <f t="shared" si="0"/>
        <v>0</v>
      </c>
      <c r="Q26" s="8">
        <f t="shared" si="1"/>
        <v>-4750000</v>
      </c>
    </row>
    <row r="27" spans="1:17" x14ac:dyDescent="0.25">
      <c r="A27" s="2">
        <f t="shared" si="2"/>
        <v>22</v>
      </c>
      <c r="B27" s="2" t="s">
        <v>23</v>
      </c>
      <c r="C27" s="7"/>
      <c r="D27" s="1"/>
      <c r="E27" s="1"/>
      <c r="F27" s="9"/>
      <c r="G27" s="1"/>
      <c r="H27" s="1"/>
      <c r="I27" s="1"/>
      <c r="J27" s="1"/>
      <c r="K27" s="1"/>
      <c r="L27" s="1"/>
      <c r="M27" s="1"/>
      <c r="N27" s="1"/>
      <c r="O27" s="1"/>
      <c r="P27" s="4">
        <f t="shared" si="0"/>
        <v>0</v>
      </c>
      <c r="Q27" s="8">
        <f t="shared" si="1"/>
        <v>0</v>
      </c>
    </row>
    <row r="28" spans="1:17" x14ac:dyDescent="0.25">
      <c r="A28" s="2">
        <f t="shared" si="2"/>
        <v>23</v>
      </c>
      <c r="B28" s="2" t="s">
        <v>40</v>
      </c>
      <c r="C28" s="7"/>
      <c r="D28" s="1"/>
      <c r="E28" s="1"/>
      <c r="F28" s="9"/>
      <c r="G28" s="1"/>
      <c r="H28" s="1"/>
      <c r="I28" s="1"/>
      <c r="J28" s="1"/>
      <c r="K28" s="1"/>
      <c r="L28" s="1"/>
      <c r="M28" s="1"/>
      <c r="N28" s="1"/>
      <c r="O28" s="1"/>
      <c r="P28" s="4">
        <f t="shared" si="0"/>
        <v>0</v>
      </c>
      <c r="Q28" s="8">
        <f t="shared" si="1"/>
        <v>0</v>
      </c>
    </row>
    <row r="29" spans="1:17" x14ac:dyDescent="0.25">
      <c r="A29" s="2">
        <f t="shared" si="2"/>
        <v>24</v>
      </c>
      <c r="B29" s="2" t="s">
        <v>41</v>
      </c>
      <c r="C29" s="7"/>
      <c r="D29" s="9">
        <v>1350000</v>
      </c>
      <c r="E29" s="1"/>
      <c r="F29" s="9"/>
      <c r="G29" s="1"/>
      <c r="H29" s="1"/>
      <c r="I29" s="1"/>
      <c r="J29" s="1"/>
      <c r="K29" s="1"/>
      <c r="L29" s="1"/>
      <c r="M29" s="1"/>
      <c r="N29" s="1"/>
      <c r="O29" s="1"/>
      <c r="P29" s="8">
        <f t="shared" si="0"/>
        <v>1350000</v>
      </c>
      <c r="Q29" s="8">
        <f t="shared" si="1"/>
        <v>1350000</v>
      </c>
    </row>
    <row r="30" spans="1:17" x14ac:dyDescent="0.25">
      <c r="A30" s="2">
        <f>SUM(A29+1)</f>
        <v>25</v>
      </c>
      <c r="B30" s="2" t="s">
        <v>42</v>
      </c>
      <c r="C30" s="7"/>
      <c r="D30" s="1"/>
      <c r="E30" s="1"/>
      <c r="F30" s="9"/>
      <c r="G30" s="1"/>
      <c r="H30" s="1"/>
      <c r="I30" s="1"/>
      <c r="J30" s="1"/>
      <c r="K30" s="1"/>
      <c r="L30" s="1"/>
      <c r="M30" s="1"/>
      <c r="N30" s="1"/>
      <c r="O30" s="1"/>
      <c r="P30" s="4">
        <f t="shared" si="0"/>
        <v>0</v>
      </c>
      <c r="Q30" s="8">
        <f t="shared" si="1"/>
        <v>0</v>
      </c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9">
        <f>SUM(P6:P30)</f>
        <v>13950000</v>
      </c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</sheetData>
  <mergeCells count="7">
    <mergeCell ref="A2:Q3"/>
    <mergeCell ref="D4:O4"/>
    <mergeCell ref="P4:P5"/>
    <mergeCell ref="Q4:Q5"/>
    <mergeCell ref="A4:A5"/>
    <mergeCell ref="B4:B5"/>
    <mergeCell ref="C4:C5"/>
  </mergeCells>
  <pageMargins left="0.7" right="0.7" top="0.75" bottom="0.75" header="0.3" footer="0.3"/>
  <pageSetup paperSize="0" orientation="portrait" horizontalDpi="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3"/>
  <sheetViews>
    <sheetView topLeftCell="F4" workbookViewId="0">
      <selection activeCell="O23" sqref="O23"/>
    </sheetView>
  </sheetViews>
  <sheetFormatPr defaultRowHeight="15" x14ac:dyDescent="0.25"/>
  <cols>
    <col min="2" max="2" width="11.140625" customWidth="1"/>
    <col min="3" max="4" width="21.85546875" customWidth="1"/>
    <col min="5" max="5" width="17.7109375" customWidth="1"/>
    <col min="6" max="6" width="17" customWidth="1"/>
    <col min="7" max="7" width="18.5703125" customWidth="1"/>
    <col min="8" max="8" width="19.7109375" customWidth="1"/>
    <col min="9" max="9" width="19.28515625" customWidth="1"/>
    <col min="10" max="10" width="17" customWidth="1"/>
    <col min="11" max="11" width="17.28515625" customWidth="1"/>
    <col min="12" max="12" width="16.28515625" customWidth="1"/>
    <col min="13" max="13" width="18" customWidth="1"/>
    <col min="14" max="14" width="17.140625" customWidth="1"/>
    <col min="15" max="15" width="15.5703125" customWidth="1"/>
    <col min="16" max="16" width="17.42578125" customWidth="1"/>
    <col min="17" max="17" width="18.85546875" customWidth="1"/>
    <col min="18" max="18" width="21.28515625" customWidth="1"/>
    <col min="21" max="21" width="11.5703125" customWidth="1"/>
    <col min="22" max="22" width="16.7109375" customWidth="1"/>
  </cols>
  <sheetData>
    <row r="2" spans="1:22" x14ac:dyDescent="0.25">
      <c r="A2" s="15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2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22" x14ac:dyDescent="0.25">
      <c r="A4" s="20" t="s">
        <v>0</v>
      </c>
      <c r="B4" s="20" t="s">
        <v>1</v>
      </c>
      <c r="C4" s="20" t="s">
        <v>2</v>
      </c>
      <c r="D4" s="22" t="s">
        <v>44</v>
      </c>
      <c r="E4" s="17" t="s">
        <v>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  <c r="Q4" s="20" t="s">
        <v>4</v>
      </c>
      <c r="R4" s="20" t="s">
        <v>5</v>
      </c>
    </row>
    <row r="5" spans="1:22" ht="15.75" thickBot="1" x14ac:dyDescent="0.3">
      <c r="A5" s="21"/>
      <c r="B5" s="21"/>
      <c r="C5" s="21"/>
      <c r="D5" s="23"/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21"/>
      <c r="R5" s="21"/>
    </row>
    <row r="6" spans="1:22" ht="15.75" thickTop="1" x14ac:dyDescent="0.25">
      <c r="A6" s="6">
        <v>1</v>
      </c>
      <c r="B6" s="6" t="s">
        <v>18</v>
      </c>
      <c r="C6" s="4"/>
      <c r="D6" s="4"/>
      <c r="E6" s="4"/>
      <c r="F6" s="4"/>
      <c r="G6" s="8"/>
      <c r="H6" s="4"/>
      <c r="I6" s="4"/>
      <c r="J6" s="4"/>
      <c r="K6" s="4"/>
      <c r="L6" s="4"/>
      <c r="M6" s="4"/>
      <c r="N6" s="4"/>
      <c r="O6" s="4"/>
      <c r="P6" s="4"/>
      <c r="Q6" s="8">
        <f>SUM(E6:P6)</f>
        <v>0</v>
      </c>
      <c r="R6" s="8">
        <f>(Q6+D6-C6)</f>
        <v>0</v>
      </c>
      <c r="T6" t="s">
        <v>48</v>
      </c>
      <c r="V6" s="10">
        <v>25950000</v>
      </c>
    </row>
    <row r="7" spans="1:22" x14ac:dyDescent="0.25">
      <c r="A7" s="2">
        <f>SUM(A6+1)</f>
        <v>2</v>
      </c>
      <c r="B7" s="2" t="s">
        <v>24</v>
      </c>
      <c r="C7" s="1"/>
      <c r="D7" s="1"/>
      <c r="E7" s="1"/>
      <c r="F7" s="1"/>
      <c r="G7" s="9"/>
      <c r="H7" s="1"/>
      <c r="I7" s="1"/>
      <c r="J7" s="1"/>
      <c r="K7" s="1"/>
      <c r="L7" s="1"/>
      <c r="M7" s="1"/>
      <c r="N7" s="1"/>
      <c r="O7" s="1"/>
      <c r="P7" s="1"/>
      <c r="Q7" s="8">
        <f t="shared" ref="Q7:Q30" si="0">SUM(E7:P7)</f>
        <v>0</v>
      </c>
      <c r="R7" s="8">
        <f t="shared" ref="R7:R30" si="1">(Q7+D7-C7)</f>
        <v>0</v>
      </c>
      <c r="T7" t="s">
        <v>47</v>
      </c>
      <c r="V7" s="9">
        <f>'24-25'!P31</f>
        <v>13950000</v>
      </c>
    </row>
    <row r="8" spans="1:22" x14ac:dyDescent="0.25">
      <c r="A8" s="2">
        <f t="shared" ref="A8:A29" si="2">SUM(A7+1)</f>
        <v>3</v>
      </c>
      <c r="B8" s="2" t="s">
        <v>25</v>
      </c>
      <c r="C8" s="1"/>
      <c r="D8" s="1"/>
      <c r="E8" s="1"/>
      <c r="F8" s="1"/>
      <c r="G8" s="9"/>
      <c r="H8" s="1"/>
      <c r="I8" s="1"/>
      <c r="J8" s="1"/>
      <c r="K8" s="1"/>
      <c r="L8" s="1"/>
      <c r="M8" s="1"/>
      <c r="N8" s="1"/>
      <c r="O8" s="1"/>
      <c r="P8" s="1"/>
      <c r="Q8" s="8">
        <f t="shared" si="0"/>
        <v>0</v>
      </c>
      <c r="R8" s="8">
        <f t="shared" si="1"/>
        <v>0</v>
      </c>
      <c r="T8" t="s">
        <v>46</v>
      </c>
      <c r="V8" s="10">
        <f>Q31</f>
        <v>10050000</v>
      </c>
    </row>
    <row r="9" spans="1:22" x14ac:dyDescent="0.25">
      <c r="A9" s="2">
        <f t="shared" si="2"/>
        <v>4</v>
      </c>
      <c r="B9" s="2" t="s">
        <v>26</v>
      </c>
      <c r="C9" s="1"/>
      <c r="D9" s="1"/>
      <c r="E9" s="1"/>
      <c r="F9" s="1"/>
      <c r="G9" s="9"/>
      <c r="H9" s="1"/>
      <c r="I9" s="1"/>
      <c r="J9" s="1"/>
      <c r="K9" s="1"/>
      <c r="L9" s="1"/>
      <c r="M9" s="1"/>
      <c r="N9" s="1"/>
      <c r="O9" s="1"/>
      <c r="P9" s="1"/>
      <c r="Q9" s="8">
        <f t="shared" si="0"/>
        <v>0</v>
      </c>
      <c r="R9" s="8">
        <f t="shared" si="1"/>
        <v>0</v>
      </c>
    </row>
    <row r="10" spans="1:22" x14ac:dyDescent="0.25">
      <c r="A10" s="2">
        <f t="shared" si="2"/>
        <v>5</v>
      </c>
      <c r="B10" s="2" t="s">
        <v>19</v>
      </c>
      <c r="C10" s="7">
        <v>7200000</v>
      </c>
      <c r="D10" s="7">
        <f>'24-25'!P6</f>
        <v>7900000</v>
      </c>
      <c r="E10" s="1"/>
      <c r="F10" s="1"/>
      <c r="G10" s="9"/>
      <c r="H10" s="1"/>
      <c r="I10" s="9"/>
      <c r="J10" s="9"/>
      <c r="K10" s="9"/>
      <c r="L10" s="1"/>
      <c r="M10" s="1"/>
      <c r="N10" s="1"/>
      <c r="O10" s="1"/>
      <c r="P10" s="9"/>
      <c r="Q10" s="8">
        <f t="shared" si="0"/>
        <v>0</v>
      </c>
      <c r="R10" s="8">
        <f t="shared" si="1"/>
        <v>700000</v>
      </c>
      <c r="V10" s="10">
        <f>SUM(V6:V8)</f>
        <v>49950000</v>
      </c>
    </row>
    <row r="11" spans="1:22" x14ac:dyDescent="0.25">
      <c r="A11" s="2">
        <f t="shared" si="2"/>
        <v>6</v>
      </c>
      <c r="B11" s="2" t="s">
        <v>27</v>
      </c>
      <c r="C11" s="7">
        <v>9000000</v>
      </c>
      <c r="D11" s="7">
        <f>'24-25'!P7</f>
        <v>4700000</v>
      </c>
      <c r="E11" s="1"/>
      <c r="F11" s="1"/>
      <c r="G11" s="9"/>
      <c r="H11" s="1"/>
      <c r="I11" s="1"/>
      <c r="J11" s="9"/>
      <c r="K11" s="1"/>
      <c r="L11" s="9"/>
      <c r="M11" s="9"/>
      <c r="N11" s="9"/>
      <c r="O11" s="1"/>
      <c r="P11" s="9"/>
      <c r="Q11" s="8">
        <f t="shared" si="0"/>
        <v>0</v>
      </c>
      <c r="R11" s="8">
        <f t="shared" si="1"/>
        <v>-4300000</v>
      </c>
    </row>
    <row r="12" spans="1:22" x14ac:dyDescent="0.25">
      <c r="A12" s="2">
        <f t="shared" si="2"/>
        <v>7</v>
      </c>
      <c r="B12" s="2" t="s">
        <v>28</v>
      </c>
      <c r="C12" s="7">
        <v>7800000</v>
      </c>
      <c r="D12" s="7"/>
      <c r="E12" s="1"/>
      <c r="F12" s="1"/>
      <c r="G12" s="9"/>
      <c r="H12" s="1"/>
      <c r="I12" s="1"/>
      <c r="J12" s="1"/>
      <c r="K12" s="1"/>
      <c r="L12" s="1"/>
      <c r="M12" s="1"/>
      <c r="N12" s="1"/>
      <c r="O12" s="1"/>
      <c r="P12" s="1"/>
      <c r="Q12" s="8">
        <f t="shared" si="0"/>
        <v>0</v>
      </c>
      <c r="R12" s="8">
        <f t="shared" si="1"/>
        <v>-7800000</v>
      </c>
    </row>
    <row r="13" spans="1:22" x14ac:dyDescent="0.25">
      <c r="A13" s="2">
        <f t="shared" si="2"/>
        <v>8</v>
      </c>
      <c r="B13" s="2" t="s">
        <v>29</v>
      </c>
      <c r="C13" s="7">
        <v>8700000</v>
      </c>
      <c r="D13" s="7"/>
      <c r="E13" s="1"/>
      <c r="F13" s="1"/>
      <c r="G13" s="9"/>
      <c r="H13" s="1"/>
      <c r="I13" s="1"/>
      <c r="J13" s="1"/>
      <c r="K13" s="1"/>
      <c r="L13" s="1"/>
      <c r="M13" s="1"/>
      <c r="N13" s="1"/>
      <c r="O13" s="1"/>
      <c r="P13" s="1"/>
      <c r="Q13" s="8">
        <f t="shared" si="0"/>
        <v>0</v>
      </c>
      <c r="R13" s="8">
        <f t="shared" si="1"/>
        <v>-8700000</v>
      </c>
    </row>
    <row r="14" spans="1:22" x14ac:dyDescent="0.25">
      <c r="A14" s="2">
        <f t="shared" si="2"/>
        <v>9</v>
      </c>
      <c r="B14" s="2" t="s">
        <v>20</v>
      </c>
      <c r="C14" s="7">
        <v>4550000</v>
      </c>
      <c r="D14" s="7"/>
      <c r="E14" s="12">
        <v>3300000</v>
      </c>
      <c r="F14" s="1"/>
      <c r="G14" s="9"/>
      <c r="H14" s="1"/>
      <c r="I14" s="1"/>
      <c r="J14" s="1"/>
      <c r="K14" s="1"/>
      <c r="L14" s="1"/>
      <c r="M14" s="1"/>
      <c r="N14" s="1"/>
      <c r="O14" s="1"/>
      <c r="P14" s="1"/>
      <c r="Q14" s="8">
        <f t="shared" si="0"/>
        <v>3300000</v>
      </c>
      <c r="R14" s="8">
        <f t="shared" si="1"/>
        <v>-1250000</v>
      </c>
    </row>
    <row r="15" spans="1:22" x14ac:dyDescent="0.25">
      <c r="A15" s="2">
        <f t="shared" si="2"/>
        <v>10</v>
      </c>
      <c r="B15" s="2" t="s">
        <v>30</v>
      </c>
      <c r="C15" s="7">
        <v>4500000</v>
      </c>
      <c r="D15" s="7"/>
      <c r="E15" s="1"/>
      <c r="F15" s="1"/>
      <c r="G15" s="9"/>
      <c r="H15" s="1"/>
      <c r="I15" s="1"/>
      <c r="J15" s="1"/>
      <c r="K15" s="1"/>
      <c r="L15" s="1"/>
      <c r="M15" s="1"/>
      <c r="N15" s="1"/>
      <c r="O15" s="1"/>
      <c r="P15" s="1"/>
      <c r="Q15" s="8">
        <f t="shared" si="0"/>
        <v>0</v>
      </c>
      <c r="R15" s="8">
        <f t="shared" si="1"/>
        <v>-4500000</v>
      </c>
    </row>
    <row r="16" spans="1:22" x14ac:dyDescent="0.25">
      <c r="A16" s="2">
        <f t="shared" si="2"/>
        <v>11</v>
      </c>
      <c r="B16" s="2" t="s">
        <v>31</v>
      </c>
      <c r="C16" s="7"/>
      <c r="D16" s="7"/>
      <c r="E16" s="1"/>
      <c r="F16" s="1"/>
      <c r="G16" s="9"/>
      <c r="H16" s="1"/>
      <c r="I16" s="1"/>
      <c r="J16" s="1"/>
      <c r="K16" s="1"/>
      <c r="L16" s="1"/>
      <c r="M16" s="1"/>
      <c r="N16" s="1"/>
      <c r="O16" s="1"/>
      <c r="P16" s="1"/>
      <c r="Q16" s="8">
        <f t="shared" si="0"/>
        <v>0</v>
      </c>
      <c r="R16" s="8">
        <f t="shared" si="1"/>
        <v>0</v>
      </c>
    </row>
    <row r="17" spans="1:18" x14ac:dyDescent="0.25">
      <c r="A17" s="2">
        <f t="shared" si="2"/>
        <v>12</v>
      </c>
      <c r="B17" s="2" t="s">
        <v>32</v>
      </c>
      <c r="C17" s="7">
        <v>1700000</v>
      </c>
      <c r="D17" s="7"/>
      <c r="E17" s="1"/>
      <c r="F17" s="1"/>
      <c r="G17" s="9"/>
      <c r="H17" s="1"/>
      <c r="I17" s="1"/>
      <c r="J17" s="1"/>
      <c r="K17" s="1"/>
      <c r="L17" s="1"/>
      <c r="M17" s="1"/>
      <c r="N17" s="1"/>
      <c r="O17" s="1"/>
      <c r="P17" s="1"/>
      <c r="Q17" s="8">
        <f t="shared" si="0"/>
        <v>0</v>
      </c>
      <c r="R17" s="8">
        <f t="shared" si="1"/>
        <v>-1700000</v>
      </c>
    </row>
    <row r="18" spans="1:18" x14ac:dyDescent="0.25">
      <c r="A18" s="2">
        <f t="shared" si="2"/>
        <v>13</v>
      </c>
      <c r="B18" s="2" t="s">
        <v>21</v>
      </c>
      <c r="C18" s="7">
        <v>3600000</v>
      </c>
      <c r="D18" s="7"/>
      <c r="E18" s="1"/>
      <c r="F18" s="1"/>
      <c r="G18" s="9"/>
      <c r="H18" s="1"/>
      <c r="I18" s="1"/>
      <c r="J18" s="1"/>
      <c r="K18" s="1"/>
      <c r="L18" s="1"/>
      <c r="M18" s="1"/>
      <c r="N18" s="1"/>
      <c r="O18" s="1"/>
      <c r="P18" s="1"/>
      <c r="Q18" s="8">
        <f t="shared" si="0"/>
        <v>0</v>
      </c>
      <c r="R18" s="8">
        <f t="shared" si="1"/>
        <v>-3600000</v>
      </c>
    </row>
    <row r="19" spans="1:18" x14ac:dyDescent="0.25">
      <c r="A19" s="2">
        <f t="shared" si="2"/>
        <v>14</v>
      </c>
      <c r="B19" s="2" t="s">
        <v>33</v>
      </c>
      <c r="C19" s="7">
        <v>5250000</v>
      </c>
      <c r="D19" s="7"/>
      <c r="E19" s="1"/>
      <c r="F19" s="1"/>
      <c r="G19" s="9"/>
      <c r="H19" s="1"/>
      <c r="I19" s="1"/>
      <c r="J19" s="1"/>
      <c r="K19" s="1"/>
      <c r="L19" s="1"/>
      <c r="M19" s="1"/>
      <c r="N19" s="1"/>
      <c r="O19" s="1"/>
      <c r="P19" s="1"/>
      <c r="Q19" s="8">
        <f t="shared" si="0"/>
        <v>0</v>
      </c>
      <c r="R19" s="8">
        <f t="shared" si="1"/>
        <v>-5250000</v>
      </c>
    </row>
    <row r="20" spans="1:18" x14ac:dyDescent="0.25">
      <c r="A20" s="2">
        <f t="shared" si="2"/>
        <v>15</v>
      </c>
      <c r="B20" s="2" t="s">
        <v>34</v>
      </c>
      <c r="C20" s="7">
        <v>4350000</v>
      </c>
      <c r="D20" s="7"/>
      <c r="E20" s="1"/>
      <c r="F20" s="1"/>
      <c r="G20" s="9"/>
      <c r="H20" s="1"/>
      <c r="I20" s="1"/>
      <c r="J20" s="1"/>
      <c r="K20" s="1"/>
      <c r="L20" s="1"/>
      <c r="M20" s="1"/>
      <c r="N20" s="1"/>
      <c r="O20" s="1"/>
      <c r="P20" s="1"/>
      <c r="Q20" s="8">
        <f t="shared" si="0"/>
        <v>0</v>
      </c>
      <c r="R20" s="8">
        <f t="shared" si="1"/>
        <v>-4350000</v>
      </c>
    </row>
    <row r="21" spans="1:18" x14ac:dyDescent="0.25">
      <c r="A21" s="2">
        <f t="shared" si="2"/>
        <v>16</v>
      </c>
      <c r="B21" s="2" t="s">
        <v>35</v>
      </c>
      <c r="C21" s="7">
        <v>1350000</v>
      </c>
      <c r="D21" s="7"/>
      <c r="E21" s="1"/>
      <c r="F21" s="9">
        <v>2500000</v>
      </c>
      <c r="G21" s="9"/>
      <c r="H21" s="1"/>
      <c r="I21" s="1"/>
      <c r="J21" s="1"/>
      <c r="K21" s="1"/>
      <c r="L21" s="1"/>
      <c r="M21" s="1"/>
      <c r="N21" s="1"/>
      <c r="O21" s="1"/>
      <c r="P21" s="1"/>
      <c r="Q21" s="8">
        <f t="shared" si="0"/>
        <v>2500000</v>
      </c>
      <c r="R21" s="8">
        <f t="shared" si="1"/>
        <v>1150000</v>
      </c>
    </row>
    <row r="22" spans="1:18" x14ac:dyDescent="0.25">
      <c r="A22" s="2">
        <f t="shared" si="2"/>
        <v>17</v>
      </c>
      <c r="B22" s="2" t="s">
        <v>36</v>
      </c>
      <c r="C22" s="7">
        <v>4200000</v>
      </c>
      <c r="D22" s="7"/>
      <c r="E22" s="1"/>
      <c r="F22" s="1"/>
      <c r="G22" s="9">
        <v>4050000</v>
      </c>
      <c r="H22" s="1"/>
      <c r="I22" s="1"/>
      <c r="J22" s="1"/>
      <c r="K22" s="1"/>
      <c r="L22" s="1"/>
      <c r="M22" s="1"/>
      <c r="N22" s="1"/>
      <c r="O22" s="1"/>
      <c r="P22" s="1"/>
      <c r="Q22" s="8">
        <f t="shared" si="0"/>
        <v>4050000</v>
      </c>
      <c r="R22" s="8">
        <f t="shared" si="1"/>
        <v>-150000</v>
      </c>
    </row>
    <row r="23" spans="1:18" x14ac:dyDescent="0.25">
      <c r="A23" s="2">
        <f t="shared" si="2"/>
        <v>18</v>
      </c>
      <c r="B23" s="2" t="s">
        <v>22</v>
      </c>
      <c r="C23" s="7">
        <v>4350000</v>
      </c>
      <c r="D23" s="7"/>
      <c r="E23" s="1"/>
      <c r="F23" s="1"/>
      <c r="G23" s="9"/>
      <c r="H23" s="1"/>
      <c r="I23" s="1"/>
      <c r="J23" s="1"/>
      <c r="K23" s="1"/>
      <c r="L23" s="1"/>
      <c r="M23" s="1"/>
      <c r="N23" s="1"/>
      <c r="O23" s="14">
        <v>200000</v>
      </c>
      <c r="P23" s="1"/>
      <c r="Q23" s="8">
        <f t="shared" si="0"/>
        <v>200000</v>
      </c>
      <c r="R23" s="8">
        <f t="shared" si="1"/>
        <v>-4150000</v>
      </c>
    </row>
    <row r="24" spans="1:18" x14ac:dyDescent="0.25">
      <c r="A24" s="2">
        <f t="shared" si="2"/>
        <v>19</v>
      </c>
      <c r="B24" s="2" t="s">
        <v>37</v>
      </c>
      <c r="C24" s="7">
        <v>3200000</v>
      </c>
      <c r="D24" s="7"/>
      <c r="E24" s="1"/>
      <c r="F24" s="1"/>
      <c r="G24" s="9"/>
      <c r="H24" s="1"/>
      <c r="I24" s="1"/>
      <c r="J24" s="1"/>
      <c r="K24" s="1"/>
      <c r="L24" s="1"/>
      <c r="M24" s="1"/>
      <c r="N24" s="1"/>
      <c r="O24" s="1"/>
      <c r="P24" s="1"/>
      <c r="Q24" s="8">
        <f t="shared" si="0"/>
        <v>0</v>
      </c>
      <c r="R24" s="8">
        <f t="shared" si="1"/>
        <v>-3200000</v>
      </c>
    </row>
    <row r="25" spans="1:18" x14ac:dyDescent="0.25">
      <c r="A25" s="2">
        <f t="shared" si="2"/>
        <v>20</v>
      </c>
      <c r="B25" s="2" t="s">
        <v>38</v>
      </c>
      <c r="C25" s="7">
        <v>3950000</v>
      </c>
      <c r="D25" s="7"/>
      <c r="E25" s="1"/>
      <c r="F25" s="1"/>
      <c r="G25" s="9"/>
      <c r="H25" s="1"/>
      <c r="I25" s="1"/>
      <c r="J25" s="1"/>
      <c r="K25" s="1"/>
      <c r="L25" s="1"/>
      <c r="M25" s="1"/>
      <c r="N25" s="1"/>
      <c r="O25" s="1"/>
      <c r="P25" s="1"/>
      <c r="Q25" s="8">
        <f t="shared" si="0"/>
        <v>0</v>
      </c>
      <c r="R25" s="8">
        <f t="shared" si="1"/>
        <v>-3950000</v>
      </c>
    </row>
    <row r="26" spans="1:18" x14ac:dyDescent="0.25">
      <c r="A26" s="2">
        <f t="shared" si="2"/>
        <v>21</v>
      </c>
      <c r="B26" s="2" t="s">
        <v>39</v>
      </c>
      <c r="C26" s="7">
        <v>2600000</v>
      </c>
      <c r="D26" s="7"/>
      <c r="E26" s="1"/>
      <c r="F26" s="1"/>
      <c r="G26" s="9"/>
      <c r="H26" s="1"/>
      <c r="I26" s="1"/>
      <c r="J26" s="1"/>
      <c r="K26" s="1"/>
      <c r="L26" s="1"/>
      <c r="M26" s="1"/>
      <c r="N26" s="1"/>
      <c r="O26" s="1"/>
      <c r="P26" s="1"/>
      <c r="Q26" s="8">
        <f t="shared" si="0"/>
        <v>0</v>
      </c>
      <c r="R26" s="8">
        <f t="shared" si="1"/>
        <v>-2600000</v>
      </c>
    </row>
    <row r="27" spans="1:18" x14ac:dyDescent="0.25">
      <c r="A27" s="2">
        <f t="shared" si="2"/>
        <v>22</v>
      </c>
      <c r="B27" s="2" t="s">
        <v>23</v>
      </c>
      <c r="C27" s="7">
        <v>3150000</v>
      </c>
      <c r="D27" s="7"/>
      <c r="E27" s="1"/>
      <c r="F27" s="1"/>
      <c r="G27" s="9"/>
      <c r="H27" s="1"/>
      <c r="I27" s="1"/>
      <c r="J27" s="1"/>
      <c r="K27" s="1"/>
      <c r="L27" s="1"/>
      <c r="M27" s="1"/>
      <c r="N27" s="1"/>
      <c r="O27" s="1"/>
      <c r="P27" s="1"/>
      <c r="Q27" s="8">
        <f t="shared" si="0"/>
        <v>0</v>
      </c>
      <c r="R27" s="8">
        <f t="shared" si="1"/>
        <v>-3150000</v>
      </c>
    </row>
    <row r="28" spans="1:18" x14ac:dyDescent="0.25">
      <c r="A28" s="2">
        <f t="shared" si="2"/>
        <v>23</v>
      </c>
      <c r="B28" s="2" t="s">
        <v>40</v>
      </c>
      <c r="C28" s="7">
        <v>4200000</v>
      </c>
      <c r="D28" s="7"/>
      <c r="E28" s="1"/>
      <c r="F28" s="1"/>
      <c r="G28" s="9"/>
      <c r="H28" s="1"/>
      <c r="I28" s="1"/>
      <c r="J28" s="1"/>
      <c r="K28" s="1"/>
      <c r="L28" s="1"/>
      <c r="M28" s="1"/>
      <c r="N28" s="1"/>
      <c r="O28" s="1"/>
      <c r="P28" s="1"/>
      <c r="Q28" s="8">
        <f t="shared" si="0"/>
        <v>0</v>
      </c>
      <c r="R28" s="8">
        <f t="shared" si="1"/>
        <v>-4200000</v>
      </c>
    </row>
    <row r="29" spans="1:18" x14ac:dyDescent="0.25">
      <c r="A29" s="2">
        <f t="shared" si="2"/>
        <v>24</v>
      </c>
      <c r="B29" s="2" t="s">
        <v>41</v>
      </c>
      <c r="C29" s="7">
        <v>3650000</v>
      </c>
      <c r="D29" s="7"/>
      <c r="E29" s="1"/>
      <c r="F29" s="1"/>
      <c r="G29" s="9"/>
      <c r="H29" s="1"/>
      <c r="I29" s="1"/>
      <c r="J29" s="1"/>
      <c r="K29" s="1"/>
      <c r="L29" s="1"/>
      <c r="M29" s="1"/>
      <c r="N29" s="1"/>
      <c r="O29" s="1"/>
      <c r="P29" s="1"/>
      <c r="Q29" s="8">
        <f t="shared" si="0"/>
        <v>0</v>
      </c>
      <c r="R29" s="8">
        <f t="shared" si="1"/>
        <v>-3650000</v>
      </c>
    </row>
    <row r="30" spans="1:18" x14ac:dyDescent="0.25">
      <c r="A30" s="2">
        <f>SUM(A29+1)</f>
        <v>25</v>
      </c>
      <c r="B30" s="2" t="s">
        <v>42</v>
      </c>
      <c r="C30" s="7">
        <v>4750000</v>
      </c>
      <c r="D30" s="7"/>
      <c r="E30" s="1"/>
      <c r="F30" s="1"/>
      <c r="G30" s="9"/>
      <c r="H30" s="1"/>
      <c r="I30" s="1"/>
      <c r="J30" s="1"/>
      <c r="K30" s="1"/>
      <c r="L30" s="1"/>
      <c r="M30" s="1"/>
      <c r="N30" s="1"/>
      <c r="O30" s="1"/>
      <c r="P30" s="1"/>
      <c r="Q30" s="8">
        <f t="shared" si="0"/>
        <v>0</v>
      </c>
      <c r="R30" s="8">
        <f t="shared" si="1"/>
        <v>-4750000</v>
      </c>
    </row>
    <row r="31" spans="1:18" x14ac:dyDescent="0.25">
      <c r="Q31" s="10">
        <f>SUM(Q6:Q30)</f>
        <v>10050000</v>
      </c>
      <c r="R31" s="4"/>
    </row>
    <row r="32" spans="1:18" x14ac:dyDescent="0.25">
      <c r="R32" s="4"/>
    </row>
    <row r="33" spans="18:18" x14ac:dyDescent="0.25">
      <c r="R33" s="4"/>
    </row>
  </sheetData>
  <mergeCells count="8">
    <mergeCell ref="A2:R3"/>
    <mergeCell ref="A4:A5"/>
    <mergeCell ref="B4:B5"/>
    <mergeCell ref="C4:C5"/>
    <mergeCell ref="E4:P4"/>
    <mergeCell ref="Q4:Q5"/>
    <mergeCell ref="R4:R5"/>
    <mergeCell ref="D4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9" sqref="E9"/>
    </sheetView>
  </sheetViews>
  <sheetFormatPr defaultRowHeight="15" x14ac:dyDescent="0.25"/>
  <cols>
    <col min="2" max="2" width="14.7109375" customWidth="1"/>
    <col min="3" max="3" width="31.140625" customWidth="1"/>
    <col min="4" max="4" width="38.85546875" customWidth="1"/>
    <col min="5" max="5" width="26.140625" customWidth="1"/>
  </cols>
  <sheetData>
    <row r="1" spans="1:7" x14ac:dyDescent="0.25">
      <c r="A1" s="3" t="s">
        <v>0</v>
      </c>
      <c r="B1" s="3" t="s">
        <v>49</v>
      </c>
      <c r="C1" s="3" t="s">
        <v>50</v>
      </c>
      <c r="D1" s="3" t="s">
        <v>51</v>
      </c>
      <c r="E1" s="3" t="s">
        <v>4</v>
      </c>
    </row>
    <row r="2" spans="1:7" x14ac:dyDescent="0.25">
      <c r="A2" s="1">
        <v>1</v>
      </c>
      <c r="B2" s="11">
        <v>46141</v>
      </c>
      <c r="C2" s="1" t="s">
        <v>52</v>
      </c>
      <c r="D2" s="1" t="s">
        <v>53</v>
      </c>
      <c r="E2" s="14">
        <v>1000000</v>
      </c>
      <c r="G2" s="13" t="s">
        <v>58</v>
      </c>
    </row>
    <row r="3" spans="1:7" x14ac:dyDescent="0.25">
      <c r="A3" s="1">
        <v>2</v>
      </c>
      <c r="B3" s="11">
        <v>46110</v>
      </c>
      <c r="C3" s="1" t="s">
        <v>54</v>
      </c>
      <c r="D3" s="1" t="s">
        <v>53</v>
      </c>
      <c r="E3" s="14">
        <v>1000000</v>
      </c>
    </row>
    <row r="4" spans="1:7" x14ac:dyDescent="0.25">
      <c r="A4" s="1">
        <v>3</v>
      </c>
      <c r="B4" s="11">
        <v>46146</v>
      </c>
      <c r="C4" s="1" t="s">
        <v>55</v>
      </c>
      <c r="D4" s="1" t="s">
        <v>53</v>
      </c>
      <c r="E4" s="14">
        <v>1000000</v>
      </c>
    </row>
    <row r="5" spans="1:7" x14ac:dyDescent="0.25">
      <c r="A5" s="1">
        <v>4</v>
      </c>
      <c r="B5" s="11">
        <v>46148</v>
      </c>
      <c r="C5" s="1" t="s">
        <v>56</v>
      </c>
      <c r="D5" s="1" t="s">
        <v>53</v>
      </c>
      <c r="E5" s="14">
        <v>500000</v>
      </c>
    </row>
    <row r="6" spans="1:7" x14ac:dyDescent="0.25">
      <c r="A6" s="1">
        <v>5</v>
      </c>
      <c r="B6" s="11">
        <v>46145</v>
      </c>
      <c r="C6" s="1" t="s">
        <v>57</v>
      </c>
      <c r="D6" s="1" t="s">
        <v>53</v>
      </c>
      <c r="E6" s="14">
        <v>500000</v>
      </c>
    </row>
    <row r="7" spans="1:7" x14ac:dyDescent="0.25">
      <c r="A7" s="1">
        <v>6</v>
      </c>
      <c r="B7" s="11">
        <v>46148</v>
      </c>
      <c r="C7" s="1" t="s">
        <v>59</v>
      </c>
      <c r="D7" s="1" t="s">
        <v>53</v>
      </c>
      <c r="E7" s="14">
        <v>1000000</v>
      </c>
    </row>
    <row r="8" spans="1:7" x14ac:dyDescent="0.25">
      <c r="A8" s="1">
        <v>7</v>
      </c>
      <c r="B8" s="11">
        <v>46150</v>
      </c>
      <c r="C8" s="1" t="s">
        <v>60</v>
      </c>
      <c r="D8" s="1" t="s">
        <v>53</v>
      </c>
      <c r="E8" s="14">
        <v>1000000</v>
      </c>
    </row>
    <row r="9" spans="1:7" x14ac:dyDescent="0.25">
      <c r="A9" s="1">
        <v>8</v>
      </c>
      <c r="B9" s="11">
        <v>46151</v>
      </c>
      <c r="C9" s="1" t="s">
        <v>61</v>
      </c>
      <c r="D9" s="1" t="s">
        <v>53</v>
      </c>
      <c r="E9" s="14">
        <v>1000000</v>
      </c>
    </row>
    <row r="10" spans="1:7" x14ac:dyDescent="0.25">
      <c r="A10" s="1"/>
      <c r="B10" s="1"/>
      <c r="C10" s="1"/>
      <c r="D10" s="1"/>
      <c r="E10" s="9"/>
    </row>
    <row r="11" spans="1:7" x14ac:dyDescent="0.25">
      <c r="A11" s="1"/>
      <c r="B11" s="1"/>
      <c r="C11" s="1"/>
      <c r="D11" s="1"/>
      <c r="E11" s="9"/>
    </row>
    <row r="12" spans="1:7" x14ac:dyDescent="0.25">
      <c r="A12" s="1"/>
      <c r="B12" s="1"/>
      <c r="C12" s="1"/>
      <c r="D12" s="1"/>
      <c r="E12" s="9"/>
    </row>
    <row r="13" spans="1:7" x14ac:dyDescent="0.25">
      <c r="A13" s="1"/>
      <c r="B13" s="1"/>
      <c r="C13" s="1"/>
      <c r="D13" s="1"/>
      <c r="E13" s="9"/>
    </row>
    <row r="14" spans="1:7" x14ac:dyDescent="0.25">
      <c r="A14" s="1"/>
      <c r="B14" s="1"/>
      <c r="C14" s="1"/>
      <c r="D14" s="1"/>
      <c r="E14" s="9"/>
    </row>
    <row r="15" spans="1:7" x14ac:dyDescent="0.25">
      <c r="A15" s="1"/>
      <c r="B15" s="1"/>
      <c r="C15" s="1"/>
      <c r="D15" s="1"/>
      <c r="E15" s="9"/>
    </row>
    <row r="16" spans="1:7" x14ac:dyDescent="0.25">
      <c r="A16" s="1"/>
      <c r="B16" s="1"/>
      <c r="C16" s="1"/>
      <c r="D16" s="1"/>
      <c r="E16" s="9"/>
    </row>
    <row r="17" spans="1:5" x14ac:dyDescent="0.25">
      <c r="A17" s="1"/>
      <c r="B17" s="1"/>
      <c r="C17" s="1"/>
      <c r="D17" s="1"/>
      <c r="E17" s="9"/>
    </row>
    <row r="18" spans="1:5" x14ac:dyDescent="0.25">
      <c r="A18" s="1"/>
      <c r="B18" s="1"/>
      <c r="C18" s="1"/>
      <c r="D18" s="1"/>
      <c r="E18" s="9"/>
    </row>
    <row r="19" spans="1:5" x14ac:dyDescent="0.25">
      <c r="A19" s="1"/>
      <c r="B19" s="1"/>
      <c r="C19" s="1"/>
      <c r="D19" s="1"/>
      <c r="E19" s="9"/>
    </row>
    <row r="20" spans="1:5" x14ac:dyDescent="0.25">
      <c r="A20" s="1"/>
      <c r="B20" s="1"/>
      <c r="C20" s="1"/>
      <c r="D20" s="1"/>
      <c r="E20" s="9"/>
    </row>
    <row r="21" spans="1:5" x14ac:dyDescent="0.25">
      <c r="A21" s="1"/>
      <c r="B21" s="1"/>
      <c r="C21" s="1"/>
      <c r="D21" s="1"/>
      <c r="E21" s="9"/>
    </row>
    <row r="22" spans="1:5" x14ac:dyDescent="0.25">
      <c r="A22" s="1"/>
      <c r="B22" s="1"/>
      <c r="C22" s="1"/>
      <c r="D22" s="1"/>
      <c r="E22" s="9"/>
    </row>
    <row r="23" spans="1:5" x14ac:dyDescent="0.25">
      <c r="A23" s="1"/>
      <c r="B23" s="1"/>
      <c r="C23" s="1"/>
      <c r="D23" s="1"/>
      <c r="E23" s="9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24-25</vt:lpstr>
      <vt:lpstr>25-26</vt:lpstr>
      <vt:lpstr>DONATUR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2026-05-01T02:48:24Z</dcterms:created>
  <dcterms:modified xsi:type="dcterms:W3CDTF">2026-05-10T13:20:47Z</dcterms:modified>
</cp:coreProperties>
</file>